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1840" windowHeight="13740" tabRatio="700" activeTab="1"/>
  </bookViews>
  <sheets>
    <sheet name="budynki" sheetId="1" r:id="rId1"/>
    <sheet name="elektronika" sheetId="2" r:id="rId2"/>
    <sheet name="środki trwałe" sheetId="7" r:id="rId3"/>
    <sheet name="pojazdy" sheetId="8" r:id="rId4"/>
    <sheet name="szkodowość" sheetId="9" r:id="rId5"/>
  </sheets>
  <definedNames>
    <definedName name="_xlnm.Print_Area" localSheetId="0">budynki!$A$1:$K$38</definedName>
    <definedName name="_xlnm.Print_Area" localSheetId="1">elektronika!$A$1:$D$18</definedName>
    <definedName name="_xlnm.Print_Area" localSheetId="2">'środki trwałe'!$A$1:$E$6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" l="1"/>
  <c r="D10" i="7"/>
  <c r="F25" i="1"/>
  <c r="E35" i="1"/>
  <c r="D18" i="2"/>
  <c r="D28" i="2"/>
  <c r="D46" i="2"/>
  <c r="D55" i="2"/>
  <c r="D58" i="2"/>
  <c r="D37" i="2"/>
  <c r="F38" i="1"/>
  <c r="E38" i="1"/>
  <c r="D34" i="2"/>
  <c r="F35" i="1"/>
  <c r="D52" i="2"/>
  <c r="E31" i="1"/>
  <c r="D49" i="2" l="1"/>
  <c r="F28" i="1"/>
</calcChain>
</file>

<file path=xl/sharedStrings.xml><?xml version="1.0" encoding="utf-8"?>
<sst xmlns="http://schemas.openxmlformats.org/spreadsheetml/2006/main" count="299" uniqueCount="209">
  <si>
    <t>lp.</t>
  </si>
  <si>
    <t>wartość (początkowa)</t>
  </si>
  <si>
    <t>nazwa środka trwałego</t>
  </si>
  <si>
    <t>rok produkcji</t>
  </si>
  <si>
    <t>Lp.</t>
  </si>
  <si>
    <t>lokalizacja (adres)</t>
  </si>
  <si>
    <t>Łącznie</t>
  </si>
  <si>
    <t>1.</t>
  </si>
  <si>
    <t xml:space="preserve">wartość początkowa (księgowa brutto)             </t>
  </si>
  <si>
    <t>Załącznik nr 2</t>
  </si>
  <si>
    <t>Wykaz sprzętu elektronicznego stacjonarnego</t>
  </si>
  <si>
    <t>nazwa budynku / budowli</t>
  </si>
  <si>
    <t>Wykaz sprzętu elektronicznego przenośnego</t>
  </si>
  <si>
    <t>Nazwa jednostki</t>
  </si>
  <si>
    <t>środki trwałe,wyposażenie</t>
  </si>
  <si>
    <t>zbiory biblioteczne</t>
  </si>
  <si>
    <t>Wartość odtworzeniowa</t>
  </si>
  <si>
    <t>powierzchnia</t>
  </si>
  <si>
    <t xml:space="preserve">zabezpieczenia (znane zabiezpieczenia p-poż i przeciw kradzieżowe)                                     </t>
  </si>
  <si>
    <t>Załącznik nr 1</t>
  </si>
  <si>
    <t>Wykaz budynków i budowli</t>
  </si>
  <si>
    <t>Załącznik nr 5</t>
  </si>
  <si>
    <t>Aktualny przegląd</t>
  </si>
  <si>
    <t>Wykaz wartości środków trwałych, maszyn, urządzeń i wyposażenia</t>
  </si>
  <si>
    <t>Gmina Radków</t>
  </si>
  <si>
    <t>1. Gmina Radków</t>
  </si>
  <si>
    <t>Budynek Urzędu Gminy i Domu Kultury z nadbudową i wyposażeniem kotłowni</t>
  </si>
  <si>
    <t>gaśnica, hydrant</t>
  </si>
  <si>
    <t>1982, 1992, 2010, 2011, 2014</t>
  </si>
  <si>
    <t>Radków 99, 29-135 Radków</t>
  </si>
  <si>
    <t>Budynek mieszkalny</t>
  </si>
  <si>
    <t>Radków 89, 29-135 Radków</t>
  </si>
  <si>
    <t>Budynek gospodarczy</t>
  </si>
  <si>
    <t>Kossów 68, 29-135 Radków</t>
  </si>
  <si>
    <t>Budynek użyteczności publicznej Brzeście modernizacja</t>
  </si>
  <si>
    <t>Brzeście 29, 29-135 Radków</t>
  </si>
  <si>
    <t>Świetlica wiejska Krasów - przebudowa z ogrodzeniem</t>
  </si>
  <si>
    <t>Krasów 15, 29-135 Radków</t>
  </si>
  <si>
    <t>Bałków 40, 29-135 Radków</t>
  </si>
  <si>
    <t>Budynek ogólnoużytkowy Bieganów</t>
  </si>
  <si>
    <t>Bieganów 40, 29-135 Radków</t>
  </si>
  <si>
    <t>Radków 162, 29-135 Radków</t>
  </si>
  <si>
    <t>Zagospodarowanie terenu wokół przystanków na terenie Gminy Radków</t>
  </si>
  <si>
    <t>teren Gminy, 29-135 Radków</t>
  </si>
  <si>
    <t>Bieganów 43A , 29-135 Radków</t>
  </si>
  <si>
    <t>Budowa świetlicy w Kwilinie na działce Nr 267/2</t>
  </si>
  <si>
    <t>2013, 2014</t>
  </si>
  <si>
    <t>Kwilina 72, 29-135 Radków</t>
  </si>
  <si>
    <t>Radków 88, 29-135 Radków</t>
  </si>
  <si>
    <t>Strażnica Chycza</t>
  </si>
  <si>
    <t>Chycza 84, 29-135 Radków</t>
  </si>
  <si>
    <t>Strażnica Kossów</t>
  </si>
  <si>
    <t>Kossów 19, 29-135 Radków</t>
  </si>
  <si>
    <t>Strażnica Bałków</t>
  </si>
  <si>
    <t>Bałków 62, 29-135 Radków</t>
  </si>
  <si>
    <t>Strażnica Dzierzgów</t>
  </si>
  <si>
    <t>Dzierzgów 68, 29-135 Radków</t>
  </si>
  <si>
    <t>rok budowy/
remontu generalnego</t>
  </si>
  <si>
    <t>Konstrukcja/ przeprowadzone remonty generalne</t>
  </si>
  <si>
    <t>Liczba pracowników: 20</t>
  </si>
  <si>
    <t>Budynek murowanyc, część konstrukcji drewniana, dach kryty blachą</t>
  </si>
  <si>
    <t>Budynek murowanyc, część konstrukcji drewniana, dach kryty papa</t>
  </si>
  <si>
    <t>Budynek murowanyc, część konstrukcji drewniana, dach kryty eternitem</t>
  </si>
  <si>
    <t>Budynek murowanyc, część konstrukcji drewniana, dach kryty papą</t>
  </si>
  <si>
    <t>Budynek mieszkalny (dawna szkoła Kossów z wyposażeniem kotłowni)</t>
  </si>
  <si>
    <t>Laptop 15,6 cala Dell Vostro 5568</t>
  </si>
  <si>
    <t>Tablet z systemem iOS Apple iPad WiFi 32 GB</t>
  </si>
  <si>
    <t>Urządzenie laserowe HPLaserJet Enterprise m506dn</t>
  </si>
  <si>
    <t xml:space="preserve">Nieruchomość lokalowa </t>
  </si>
  <si>
    <t>budynek mieszkalny</t>
  </si>
  <si>
    <t>ul. Krzyżówki 36a, Warszawa, Dzielnica Białołęka</t>
  </si>
  <si>
    <t>Sposób obliczenia wartości odtworzeniowej = budynki administracyjne, budynki szkolne, hale sportowe - 4116,00 zł/m2, budynki mieszkalne - 3 293,00 zł /m2, świetlice, remizy OSP - 2 470,00 zł/m2, 
budynki gospodarcze - 1 646,00 zł/m2</t>
  </si>
  <si>
    <t xml:space="preserve">Monitor AOC </t>
  </si>
  <si>
    <t xml:space="preserve">Stacja robocza DELL Optiplex </t>
  </si>
  <si>
    <t xml:space="preserve">Urządzenie wielofunkcyjne BROTHER MFC-L2712DW </t>
  </si>
  <si>
    <t xml:space="preserve">Kamera IP 2Mpx DH-IPC-HDBW5231RP-Z </t>
  </si>
  <si>
    <t xml:space="preserve">QNAP TS-251 </t>
  </si>
  <si>
    <t xml:space="preserve">Laptop Lenovo T430 z dyskiem SSD </t>
  </si>
  <si>
    <t xml:space="preserve">Niszczarka Rexel Momentum </t>
  </si>
  <si>
    <t>Urządzenie wielofunkcyjne Brother MFC-L2712DW</t>
  </si>
  <si>
    <t>Urządzenie wielofunkcyjne Brother MFC-L2712DN</t>
  </si>
  <si>
    <t>Niszczarka Kobra</t>
  </si>
  <si>
    <t>Centrala Telefoniczna</t>
  </si>
  <si>
    <t>Budynek po szkole w Dzierzgowie</t>
  </si>
  <si>
    <t>Budynek murowany, dach kryty blachą</t>
  </si>
  <si>
    <t>Dzierzgów 69, 29-135 Radków</t>
  </si>
  <si>
    <t>Budynek po przedszkolu w Radkowie</t>
  </si>
  <si>
    <t>Budynek murowany, dach kryty papą</t>
  </si>
  <si>
    <t>Radków 92, 29-135 Radków</t>
  </si>
  <si>
    <r>
      <t xml:space="preserve">Budynek sklepu Bałków </t>
    </r>
    <r>
      <rPr>
        <b/>
        <sz val="10"/>
        <color rgb="FFFF0000"/>
        <rFont val="Gisha"/>
        <family val="2"/>
      </rPr>
      <t>(pustostan)</t>
    </r>
  </si>
  <si>
    <r>
      <t>Punkt skupu</t>
    </r>
    <r>
      <rPr>
        <b/>
        <sz val="10"/>
        <color rgb="FFFF0000"/>
        <rFont val="Gisha"/>
        <family val="2"/>
      </rPr>
      <t xml:space="preserve"> (pustostan)</t>
    </r>
  </si>
  <si>
    <t>2.</t>
  </si>
  <si>
    <t>Gminny Ośrodek Pomocy Społecznej w Radkowie</t>
  </si>
  <si>
    <t>Liczba pracowników: 7</t>
  </si>
  <si>
    <t>Budynek wykazany przez UG</t>
  </si>
  <si>
    <t>2. Gminny Ośrodek Pomocy Społecznej w Radkowie</t>
  </si>
  <si>
    <t>Komputer DELL Vostro 3800i4460 8GB 500W7P</t>
  </si>
  <si>
    <t>Monitr LED Philips 223V5LSB2/10 21,5"Es 6.0</t>
  </si>
  <si>
    <t>Drukarka BrotherDCP-J105WIFI 3 w 1</t>
  </si>
  <si>
    <t>Dysk sieciowy</t>
  </si>
  <si>
    <t>Zasilacz awaryjny</t>
  </si>
  <si>
    <t>Zasilacz Tracer</t>
  </si>
  <si>
    <t>Komputer All in One Lenovo V530-22-9400T</t>
  </si>
  <si>
    <t>KomputerLenpvo TINY</t>
  </si>
  <si>
    <t>brak</t>
  </si>
  <si>
    <t>3.</t>
  </si>
  <si>
    <t>Gminna Biblioteka Publiczna w Radkowie</t>
  </si>
  <si>
    <t>Liczba pracowników: 3</t>
  </si>
  <si>
    <t>3. Gminna Biblioteka Publiczna w Radkowie</t>
  </si>
  <si>
    <t>Laptop Dell</t>
  </si>
  <si>
    <t>Gminna Biblioteka Publiczna 
w Radkowie</t>
  </si>
  <si>
    <t>4.</t>
  </si>
  <si>
    <t>Szkoła Podstawowa w Radkowie</t>
  </si>
  <si>
    <t>Liczba pracowników: 39</t>
  </si>
  <si>
    <t>Budynek Zespołu Szkół Radków</t>
  </si>
  <si>
    <t>4. Szkoła Podstawowa w Radkowie</t>
  </si>
  <si>
    <t>Sprzęt elektroniczny</t>
  </si>
  <si>
    <t>2016-2021</t>
  </si>
  <si>
    <t>laptop 50szt</t>
  </si>
  <si>
    <t>5.</t>
  </si>
  <si>
    <t>Przedszkole Samorządowe w Radkowie</t>
  </si>
  <si>
    <t>Liczba pracowników: 6</t>
  </si>
  <si>
    <t>5. Przedszkole Samorządowe w Radkowie</t>
  </si>
  <si>
    <t>Przedszkole Samorządowe
w Radkowie</t>
  </si>
  <si>
    <t>instalacje fotowoltaiczne</t>
  </si>
  <si>
    <t>Załącznik nr 3</t>
  </si>
  <si>
    <t>wykaz szkodowości</t>
  </si>
  <si>
    <t>rok</t>
  </si>
  <si>
    <t>ilość szkód</t>
  </si>
  <si>
    <t>informacja o szkodzie</t>
  </si>
  <si>
    <t>-</t>
  </si>
  <si>
    <t>Wykaz pojazdów</t>
  </si>
  <si>
    <t>Dane pojazdów</t>
  </si>
  <si>
    <t>Marka</t>
  </si>
  <si>
    <t>Typ, model</t>
  </si>
  <si>
    <t>Nr podw./ nadw.</t>
  </si>
  <si>
    <t>Nr rej.</t>
  </si>
  <si>
    <t>Rodzaj pojazdu</t>
  </si>
  <si>
    <t>Poj.</t>
  </si>
  <si>
    <t>ZABEZPIECZENIA</t>
  </si>
  <si>
    <t>ładowność (kg)</t>
  </si>
  <si>
    <t>ilość miejsc</t>
  </si>
  <si>
    <t>Rok prod.</t>
  </si>
  <si>
    <t>DMC (kg)</t>
  </si>
  <si>
    <t>MOC (kw)</t>
  </si>
  <si>
    <t>Wartość pojazdu</t>
  </si>
  <si>
    <t>Rodzaj wyposażenia</t>
  </si>
  <si>
    <t>Wartość wyposażenia</t>
  </si>
  <si>
    <t xml:space="preserve">Okres ubezpieczenia OC i NW </t>
  </si>
  <si>
    <t xml:space="preserve">Okres ubezpieczenia AC i KR </t>
  </si>
  <si>
    <t>Od</t>
  </si>
  <si>
    <t>Do</t>
  </si>
  <si>
    <t>1. Gmina Radków, REGON: 151398988</t>
  </si>
  <si>
    <t xml:space="preserve">Ford </t>
  </si>
  <si>
    <t>Transit</t>
  </si>
  <si>
    <t>WF0VXXGBFV3T48305</t>
  </si>
  <si>
    <t>TLW GN67</t>
  </si>
  <si>
    <t>POŻARNICZY</t>
  </si>
  <si>
    <t>Właściciel pojazdu - OSP Dzierzgów, REGON: 292436136</t>
  </si>
  <si>
    <t xml:space="preserve">FSC STARACHOWICE </t>
  </si>
  <si>
    <t>STAR 266</t>
  </si>
  <si>
    <t>A266H020424669</t>
  </si>
  <si>
    <t>TLW 68CK</t>
  </si>
  <si>
    <t>SPECJALNY</t>
  </si>
  <si>
    <t>01.03.2022 01.03.2023 01.03.2024</t>
  </si>
  <si>
    <t>28.02.2023 28.02.2024 28.02.2025</t>
  </si>
  <si>
    <t>Właściciel pojazdu - OSP Kossów, REGON: 292436120</t>
  </si>
  <si>
    <t>Star</t>
  </si>
  <si>
    <t>200 GMB</t>
  </si>
  <si>
    <t>TLW L298</t>
  </si>
  <si>
    <t>01.01.2022 01.01.2023 01.01.2024</t>
  </si>
  <si>
    <t>Właściciel pojazdu - OSP Radków, REGON: 292436107</t>
  </si>
  <si>
    <t>Man</t>
  </si>
  <si>
    <t>TGM 13.290 4X4 BL</t>
  </si>
  <si>
    <t>WMAN36ZZ0EY317998</t>
  </si>
  <si>
    <t>TLW PT97</t>
  </si>
  <si>
    <t>30.08.2021 30.08.2022 30.08.2024</t>
  </si>
  <si>
    <t>29.08.2022 29.08.2023 29.08.2024</t>
  </si>
  <si>
    <t>Właściciel pojazdu - OSP Bałków, REGON: 292436107</t>
  </si>
  <si>
    <t>Transit 300L</t>
  </si>
  <si>
    <t>WF0VXXGBFV4B03269</t>
  </si>
  <si>
    <t>TLW JA98</t>
  </si>
  <si>
    <t>25.10.2021 25.10.2022 25.10.2023</t>
  </si>
  <si>
    <t>Właściciel pojazdu - OSP Bieganów, REGON: 292436159</t>
  </si>
  <si>
    <t>WFOHXXGBVHVJ79168</t>
  </si>
  <si>
    <t>TLW K345</t>
  </si>
  <si>
    <t>Specjalny</t>
  </si>
  <si>
    <t xml:space="preserve">05.10.2021 05.10.2022 05.10.2023 </t>
  </si>
  <si>
    <t>04.10.2022 04.10.2023 04.10.2024</t>
  </si>
  <si>
    <t>Właściciel pojazdu - OSP Brzeście, REGON: 292436113</t>
  </si>
  <si>
    <t>WF0LXXGBFL1U24831</t>
  </si>
  <si>
    <t>TLW FA51</t>
  </si>
  <si>
    <t>02.11.2021 02.11.2022 02.11.2023</t>
  </si>
  <si>
    <t>01.11.2022 01.11.2023 01.11.2024</t>
  </si>
  <si>
    <t>4. Zespół ds. Oświaty w Radkowie</t>
  </si>
  <si>
    <t>5. Właściciel pojazdu - Urząd Gminy, REGON: 000991232/użytkownik - Zespół Szkół w Radkowie</t>
  </si>
  <si>
    <t>JELCZ</t>
  </si>
  <si>
    <t>L090M</t>
  </si>
  <si>
    <t>SUJ090100Y0000173</t>
  </si>
  <si>
    <t>TLW A266</t>
  </si>
  <si>
    <t>AUTOBUS</t>
  </si>
  <si>
    <t>26.07.2021 26.07.2022 26.07.2023</t>
  </si>
  <si>
    <t>25.07.2022 25.07.2023 25.07.2024</t>
  </si>
  <si>
    <t>6. Przedszkole Samorządowe w Radkowie</t>
  </si>
  <si>
    <t>31.12.2022 31.12.2023  31.12.2024</t>
  </si>
  <si>
    <t>Załącznik nr 4</t>
  </si>
  <si>
    <t>09.10.2021 09.10.2022 09.10.2023</t>
  </si>
  <si>
    <t>08.10.2022  08.10.2023 08.10.2024</t>
  </si>
  <si>
    <t>24.10.2022 24.10.2023 24.10.2024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</si>
</sst>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&quot; &quot;#,##0.00&quot; zł &quot;;&quot;-&quot;#,##0.00&quot; zł &quot;;&quot; &quot;&quot;-&quot;#&quot; zł &quot;;&quot; &quot;@&quot; &quot;"/>
    <numFmt numFmtId="165" formatCode="d/mm/yyyy"/>
    <numFmt numFmtId="166" formatCode="#,##0.00\ _z_ł"/>
    <numFmt numFmtId="167" formatCode="#,##0.00\ &quot;zł&quot;"/>
    <numFmt numFmtId="168" formatCode="d&quot;.&quot;mm&quot;.&quot;yyyy"/>
  </numFmts>
  <fonts count="36">
    <font>
      <sz val="10"/>
      <name val="Arial"/>
      <charset val="238"/>
    </font>
    <font>
      <sz val="10"/>
      <name val="Arial"/>
      <family val="2"/>
      <charset val="238"/>
    </font>
    <font>
      <sz val="10"/>
      <name val="Gisha"/>
      <family val="2"/>
    </font>
    <font>
      <b/>
      <i/>
      <u/>
      <sz val="9"/>
      <name val="Gisha"/>
      <family val="2"/>
    </font>
    <font>
      <b/>
      <i/>
      <u/>
      <sz val="10"/>
      <name val="Gisha"/>
      <family val="2"/>
    </font>
    <font>
      <b/>
      <sz val="10"/>
      <name val="Gisha"/>
      <family val="2"/>
    </font>
    <font>
      <b/>
      <sz val="10"/>
      <color indexed="9"/>
      <name val="Gisha"/>
      <family val="2"/>
    </font>
    <font>
      <b/>
      <sz val="10"/>
      <color theme="0"/>
      <name val="Gisha"/>
      <family val="2"/>
    </font>
    <font>
      <b/>
      <sz val="10"/>
      <color theme="1"/>
      <name val="Gisha"/>
      <family val="2"/>
    </font>
    <font>
      <sz val="10"/>
      <color theme="0"/>
      <name val="Gisha"/>
      <family val="2"/>
    </font>
    <font>
      <sz val="11"/>
      <name val="Gisha"/>
      <family val="2"/>
    </font>
    <font>
      <sz val="16"/>
      <name val="Gisha"/>
      <family val="2"/>
    </font>
    <font>
      <b/>
      <u/>
      <sz val="10"/>
      <name val="Gisha"/>
      <family val="2"/>
    </font>
    <font>
      <b/>
      <i/>
      <u/>
      <sz val="12"/>
      <name val="Gisha"/>
      <family val="2"/>
    </font>
    <font>
      <i/>
      <sz val="10"/>
      <color theme="0"/>
      <name val="Gish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Gisha"/>
      <family val="2"/>
    </font>
    <font>
      <sz val="10"/>
      <color theme="1"/>
      <name val="Gisha"/>
      <family val="2"/>
    </font>
    <font>
      <b/>
      <u/>
      <sz val="10"/>
      <color theme="1"/>
      <name val="Gisha"/>
      <family val="2"/>
    </font>
    <font>
      <sz val="11"/>
      <color theme="1"/>
      <name val="Arial"/>
      <family val="2"/>
      <charset val="238"/>
    </font>
    <font>
      <b/>
      <sz val="10"/>
      <color rgb="FFFFFFFF"/>
      <name val="Gisha"/>
      <family val="2"/>
    </font>
    <font>
      <sz val="10"/>
      <color rgb="FFFFFFFF"/>
      <name val="Gisha"/>
      <family val="2"/>
    </font>
    <font>
      <i/>
      <sz val="10"/>
      <color rgb="FFFFFFFF"/>
      <name val="Gisha"/>
      <family val="2"/>
    </font>
    <font>
      <b/>
      <sz val="10"/>
      <color rgb="FF000000"/>
      <name val="Gisha"/>
      <family val="2"/>
    </font>
    <font>
      <sz val="10"/>
      <color rgb="FF000000"/>
      <name val="Gisha"/>
      <family val="2"/>
    </font>
    <font>
      <b/>
      <sz val="10"/>
      <name val="Arial"/>
      <family val="2"/>
      <charset val="238"/>
    </font>
    <font>
      <sz val="10"/>
      <color theme="1"/>
      <name val="Gisha"/>
      <family val="2"/>
      <charset val="238"/>
    </font>
    <font>
      <b/>
      <i/>
      <u/>
      <sz val="11"/>
      <name val="Gisha"/>
      <family val="2"/>
    </font>
    <font>
      <b/>
      <sz val="10"/>
      <color theme="1"/>
      <name val="Gisha"/>
      <family val="2"/>
      <charset val="238"/>
    </font>
    <font>
      <b/>
      <i/>
      <sz val="10"/>
      <color theme="0"/>
      <name val="Gisha"/>
      <family val="2"/>
    </font>
    <font>
      <sz val="11"/>
      <color rgb="FF000000"/>
      <name val="Gisha"/>
      <family val="2"/>
    </font>
    <font>
      <b/>
      <i/>
      <sz val="10"/>
      <color indexed="9"/>
      <name val="Gisha"/>
      <family val="2"/>
    </font>
    <font>
      <sz val="11"/>
      <color theme="1"/>
      <name val="Gisha"/>
      <family val="2"/>
      <charset val="238"/>
    </font>
    <font>
      <b/>
      <sz val="11"/>
      <color rgb="FF000000"/>
      <name val="Gisha"/>
      <family val="2"/>
    </font>
    <font>
      <b/>
      <i/>
      <u/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003366"/>
        <bgColor rgb="FF003366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4" fontId="19" fillId="0" borderId="0"/>
  </cellStyleXfs>
  <cellXfs count="186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1" fillId="0" borderId="0" xfId="0" applyFont="1" applyAlignment="1">
      <alignment horizontal="center" textRotation="180"/>
    </xf>
    <xf numFmtId="44" fontId="2" fillId="0" borderId="0" xfId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textRotation="180"/>
    </xf>
    <xf numFmtId="0" fontId="11" fillId="4" borderId="3" xfId="0" applyFont="1" applyFill="1" applyBorder="1" applyAlignment="1">
      <alignment horizontal="center" textRotation="180"/>
    </xf>
    <xf numFmtId="44" fontId="7" fillId="3" borderId="1" xfId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11" fillId="0" borderId="0" xfId="0" applyFont="1" applyAlignment="1">
      <alignment horizontal="center" vertical="top" textRotation="180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NumberFormat="1" applyFont="1" applyFill="1" applyAlignment="1">
      <alignment vertical="center"/>
    </xf>
    <xf numFmtId="0" fontId="2" fillId="0" borderId="1" xfId="1" applyNumberFormat="1" applyFont="1" applyBorder="1" applyAlignment="1">
      <alignment vertical="center"/>
    </xf>
    <xf numFmtId="0" fontId="14" fillId="3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44" fontId="2" fillId="0" borderId="1" xfId="1" applyFont="1" applyBorder="1" applyAlignment="1">
      <alignment horizontal="right" vertical="center" wrapText="1"/>
    </xf>
    <xf numFmtId="44" fontId="2" fillId="4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7" fillId="0" borderId="5" xfId="4" applyNumberFormat="1" applyFont="1" applyBorder="1" applyAlignment="1">
      <alignment horizontal="center" vertical="center" wrapText="1"/>
    </xf>
    <xf numFmtId="164" fontId="17" fillId="0" borderId="5" xfId="4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4" applyNumberFormat="1" applyFont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164" fontId="20" fillId="7" borderId="5" xfId="4" applyFont="1" applyFill="1" applyBorder="1" applyAlignment="1">
      <alignment horizontal="right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vertical="center" wrapText="1"/>
    </xf>
    <xf numFmtId="0" fontId="23" fillId="6" borderId="5" xfId="0" applyFont="1" applyFill="1" applyBorder="1" applyAlignment="1">
      <alignment horizontal="center" vertical="center"/>
    </xf>
    <xf numFmtId="164" fontId="17" fillId="0" borderId="5" xfId="4" applyFont="1" applyBorder="1" applyAlignment="1">
      <alignment horizontal="right" vertical="center" wrapText="1"/>
    </xf>
    <xf numFmtId="164" fontId="17" fillId="6" borderId="5" xfId="4" applyFont="1" applyFill="1" applyBorder="1" applyAlignment="1">
      <alignment vertical="center"/>
    </xf>
    <xf numFmtId="0" fontId="17" fillId="6" borderId="5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44" fontId="2" fillId="4" borderId="1" xfId="1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17" fillId="6" borderId="5" xfId="3" applyNumberFormat="1" applyFont="1" applyFill="1" applyBorder="1" applyAlignment="1" applyProtection="1">
      <alignment horizontal="center" vertical="center"/>
    </xf>
    <xf numFmtId="44" fontId="24" fillId="6" borderId="5" xfId="2" applyNumberFormat="1" applyFont="1" applyFill="1" applyBorder="1" applyAlignment="1">
      <alignment horizontal="center" vertical="center"/>
    </xf>
    <xf numFmtId="44" fontId="17" fillId="6" borderId="5" xfId="4" applyNumberFormat="1" applyFont="1" applyFill="1" applyBorder="1" applyAlignment="1">
      <alignment horizontal="center" vertical="center"/>
    </xf>
    <xf numFmtId="44" fontId="17" fillId="6" borderId="5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Alignment="1">
      <alignment horizontal="right"/>
    </xf>
    <xf numFmtId="44" fontId="4" fillId="0" borderId="0" xfId="0" applyNumberFormat="1" applyFont="1" applyFill="1" applyAlignment="1">
      <alignment horizontal="right"/>
    </xf>
    <xf numFmtId="44" fontId="6" fillId="3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vertical="center" wrapText="1"/>
    </xf>
    <xf numFmtId="44" fontId="6" fillId="3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 wrapText="1"/>
    </xf>
    <xf numFmtId="44" fontId="6" fillId="2" borderId="1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17" fillId="0" borderId="5" xfId="0" applyNumberFormat="1" applyFont="1" applyBorder="1" applyAlignment="1">
      <alignment horizontal="right" vertical="center" wrapText="1"/>
    </xf>
    <xf numFmtId="44" fontId="20" fillId="8" borderId="5" xfId="0" applyNumberFormat="1" applyFont="1" applyFill="1" applyBorder="1" applyAlignment="1">
      <alignment horizontal="right" vertical="center" wrapText="1"/>
    </xf>
    <xf numFmtId="44" fontId="2" fillId="0" borderId="4" xfId="0" applyNumberFormat="1" applyFont="1" applyFill="1" applyBorder="1" applyAlignment="1">
      <alignment vertical="center" wrapText="1"/>
    </xf>
    <xf numFmtId="44" fontId="6" fillId="2" borderId="4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Border="1" applyAlignment="1">
      <alignment vertical="center"/>
    </xf>
    <xf numFmtId="44" fontId="2" fillId="0" borderId="0" xfId="0" applyNumberFormat="1" applyFont="1" applyFill="1" applyAlignment="1">
      <alignment horizontal="right"/>
    </xf>
    <xf numFmtId="0" fontId="8" fillId="0" borderId="1" xfId="0" applyFont="1" applyBorder="1" applyAlignment="1">
      <alignment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 wrapText="1"/>
    </xf>
    <xf numFmtId="44" fontId="17" fillId="0" borderId="1" xfId="1" applyFont="1" applyBorder="1" applyAlignment="1">
      <alignment vertical="center"/>
    </xf>
    <xf numFmtId="0" fontId="17" fillId="0" borderId="1" xfId="1" applyNumberFormat="1" applyFont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vertical="center" wrapText="1"/>
    </xf>
    <xf numFmtId="0" fontId="2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8" fontId="3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1" fillId="0" borderId="0" xfId="0" applyFont="1" applyBorder="1" applyAlignment="1">
      <alignment horizontal="left" textRotation="180"/>
    </xf>
    <xf numFmtId="0" fontId="13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1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">
    <cellStyle name="Excel Built-in Currency" xfId="4"/>
    <cellStyle name="Normalny" xfId="0" builtinId="0"/>
    <cellStyle name="Normalny 2" xfId="2"/>
    <cellStyle name="Walutowy" xfId="1" builtinId="4"/>
    <cellStyle name="Walu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69"/>
  <sheetViews>
    <sheetView showWhiteSpace="0" view="pageBreakPreview" topLeftCell="A7" zoomScaleNormal="100" zoomScaleSheetLayoutView="100" zoomScalePageLayoutView="90" workbookViewId="0">
      <selection activeCell="C21" sqref="C21"/>
    </sheetView>
  </sheetViews>
  <sheetFormatPr defaultColWidth="9.140625" defaultRowHeight="14.25"/>
  <cols>
    <col min="1" max="1" width="4.28515625" style="21" customWidth="1"/>
    <col min="2" max="2" width="5.5703125" style="16" customWidth="1"/>
    <col min="3" max="3" width="34.140625" style="12" customWidth="1"/>
    <col min="4" max="4" width="15.5703125" style="16" customWidth="1"/>
    <col min="5" max="6" width="19.42578125" style="22" customWidth="1"/>
    <col min="7" max="7" width="17.28515625" style="23" customWidth="1"/>
    <col min="8" max="8" width="29" style="48" customWidth="1"/>
    <col min="9" max="9" width="11.7109375" style="16" customWidth="1"/>
    <col min="10" max="10" width="31.5703125" style="10" customWidth="1"/>
    <col min="11" max="11" width="38.140625" style="10" customWidth="1"/>
    <col min="12" max="12" width="13.5703125" style="13" bestFit="1" customWidth="1"/>
    <col min="13" max="13" width="9.140625" style="13"/>
    <col min="14" max="14" width="16.85546875" style="13" bestFit="1" customWidth="1"/>
    <col min="15" max="15" width="15.7109375" style="13" bestFit="1" customWidth="1"/>
    <col min="16" max="16384" width="9.140625" style="13"/>
  </cols>
  <sheetData>
    <row r="1" spans="2:13" ht="15">
      <c r="J1" s="166" t="s">
        <v>19</v>
      </c>
      <c r="K1" s="166"/>
    </row>
    <row r="2" spans="2:13" ht="15">
      <c r="J2" s="166" t="s">
        <v>20</v>
      </c>
      <c r="K2" s="166"/>
    </row>
    <row r="3" spans="2:13" ht="40.5" customHeight="1">
      <c r="B3" s="167" t="s">
        <v>71</v>
      </c>
      <c r="C3" s="167"/>
      <c r="D3" s="167"/>
      <c r="E3" s="167"/>
      <c r="F3" s="167"/>
      <c r="G3" s="167"/>
      <c r="H3" s="167"/>
      <c r="I3" s="167"/>
      <c r="J3" s="167"/>
      <c r="K3" s="167"/>
      <c r="L3" s="24"/>
      <c r="M3" s="24"/>
    </row>
    <row r="4" spans="2:13" ht="66.75" customHeight="1">
      <c r="B4" s="2" t="s">
        <v>0</v>
      </c>
      <c r="C4" s="2" t="s">
        <v>11</v>
      </c>
      <c r="D4" s="2" t="s">
        <v>57</v>
      </c>
      <c r="E4" s="25" t="s">
        <v>8</v>
      </c>
      <c r="F4" s="25" t="s">
        <v>16</v>
      </c>
      <c r="G4" s="26" t="s">
        <v>17</v>
      </c>
      <c r="H4" s="26" t="s">
        <v>18</v>
      </c>
      <c r="I4" s="2" t="s">
        <v>22</v>
      </c>
      <c r="J4" s="2" t="s">
        <v>58</v>
      </c>
      <c r="K4" s="2" t="s">
        <v>5</v>
      </c>
    </row>
    <row r="5" spans="2:13" ht="21" customHeight="1">
      <c r="B5" s="27" t="s">
        <v>7</v>
      </c>
      <c r="C5" s="168" t="s">
        <v>24</v>
      </c>
      <c r="D5" s="168"/>
      <c r="E5" s="168"/>
      <c r="F5" s="168"/>
      <c r="G5" s="168"/>
      <c r="H5" s="168"/>
      <c r="I5" s="28"/>
      <c r="J5" s="52"/>
      <c r="K5" s="29" t="s">
        <v>59</v>
      </c>
      <c r="L5" s="30"/>
    </row>
    <row r="6" spans="2:13" ht="38.25">
      <c r="B6" s="31">
        <v>1</v>
      </c>
      <c r="C6" s="32" t="s">
        <v>26</v>
      </c>
      <c r="D6" s="46" t="s">
        <v>28</v>
      </c>
      <c r="E6" s="33">
        <v>2388917.04</v>
      </c>
      <c r="F6" s="34"/>
      <c r="G6" s="19">
        <v>1180</v>
      </c>
      <c r="H6" s="49" t="s">
        <v>27</v>
      </c>
      <c r="I6" s="35"/>
      <c r="J6" s="36" t="s">
        <v>60</v>
      </c>
      <c r="K6" s="47" t="s">
        <v>29</v>
      </c>
    </row>
    <row r="7" spans="2:13" ht="38.25">
      <c r="B7" s="31">
        <v>2</v>
      </c>
      <c r="C7" s="32" t="s">
        <v>30</v>
      </c>
      <c r="D7" s="46">
        <v>1982</v>
      </c>
      <c r="E7" s="33"/>
      <c r="F7" s="34">
        <v>100000</v>
      </c>
      <c r="G7" s="19">
        <v>185</v>
      </c>
      <c r="H7" s="49"/>
      <c r="I7" s="35"/>
      <c r="J7" s="36" t="s">
        <v>61</v>
      </c>
      <c r="K7" s="47" t="s">
        <v>31</v>
      </c>
    </row>
    <row r="8" spans="2:13" ht="38.25">
      <c r="B8" s="31">
        <v>3</v>
      </c>
      <c r="C8" s="32" t="s">
        <v>32</v>
      </c>
      <c r="D8" s="46">
        <v>1982</v>
      </c>
      <c r="E8" s="33">
        <v>2746.76</v>
      </c>
      <c r="F8" s="34"/>
      <c r="G8" s="19">
        <v>20</v>
      </c>
      <c r="H8" s="49"/>
      <c r="I8" s="35"/>
      <c r="J8" s="36" t="s">
        <v>61</v>
      </c>
      <c r="K8" s="47" t="s">
        <v>31</v>
      </c>
    </row>
    <row r="9" spans="2:13" ht="38.25">
      <c r="B9" s="31">
        <v>4</v>
      </c>
      <c r="C9" s="32" t="s">
        <v>64</v>
      </c>
      <c r="D9" s="46">
        <v>1988</v>
      </c>
      <c r="E9" s="33">
        <v>591678.51</v>
      </c>
      <c r="F9" s="34"/>
      <c r="G9" s="19">
        <v>285</v>
      </c>
      <c r="H9" s="49" t="s">
        <v>27</v>
      </c>
      <c r="I9" s="35"/>
      <c r="J9" s="36" t="s">
        <v>62</v>
      </c>
      <c r="K9" s="47" t="s">
        <v>33</v>
      </c>
    </row>
    <row r="10" spans="2:13" ht="38.25">
      <c r="B10" s="31">
        <v>5</v>
      </c>
      <c r="C10" s="32" t="s">
        <v>34</v>
      </c>
      <c r="D10" s="46">
        <v>2011</v>
      </c>
      <c r="E10" s="33">
        <v>61957.33</v>
      </c>
      <c r="F10" s="34"/>
      <c r="G10" s="19">
        <v>190</v>
      </c>
      <c r="H10" s="49" t="s">
        <v>27</v>
      </c>
      <c r="I10" s="35"/>
      <c r="J10" s="36" t="s">
        <v>60</v>
      </c>
      <c r="K10" s="47" t="s">
        <v>35</v>
      </c>
    </row>
    <row r="11" spans="2:13" ht="38.25">
      <c r="B11" s="31">
        <v>6</v>
      </c>
      <c r="C11" s="32" t="s">
        <v>36</v>
      </c>
      <c r="D11" s="46">
        <v>2012</v>
      </c>
      <c r="E11" s="33">
        <v>199124.31</v>
      </c>
      <c r="F11" s="34"/>
      <c r="G11" s="19">
        <v>75</v>
      </c>
      <c r="H11" s="49" t="s">
        <v>27</v>
      </c>
      <c r="I11" s="35"/>
      <c r="J11" s="36" t="s">
        <v>60</v>
      </c>
      <c r="K11" s="47" t="s">
        <v>37</v>
      </c>
    </row>
    <row r="12" spans="2:13" ht="38.25">
      <c r="B12" s="31">
        <v>7</v>
      </c>
      <c r="C12" s="32" t="s">
        <v>89</v>
      </c>
      <c r="D12" s="46">
        <v>1995</v>
      </c>
      <c r="E12" s="33">
        <v>2342</v>
      </c>
      <c r="F12" s="34"/>
      <c r="G12" s="19">
        <v>30</v>
      </c>
      <c r="H12" s="49"/>
      <c r="I12" s="35"/>
      <c r="J12" s="36" t="s">
        <v>63</v>
      </c>
      <c r="K12" s="47" t="s">
        <v>38</v>
      </c>
    </row>
    <row r="13" spans="2:13" ht="38.25">
      <c r="B13" s="31">
        <v>8</v>
      </c>
      <c r="C13" s="32" t="s">
        <v>39</v>
      </c>
      <c r="D13" s="46">
        <v>1997</v>
      </c>
      <c r="E13" s="33"/>
      <c r="F13" s="34">
        <v>130000</v>
      </c>
      <c r="G13" s="19">
        <v>440</v>
      </c>
      <c r="H13" s="49" t="s">
        <v>27</v>
      </c>
      <c r="I13" s="35"/>
      <c r="J13" s="36" t="s">
        <v>62</v>
      </c>
      <c r="K13" s="47" t="s">
        <v>40</v>
      </c>
    </row>
    <row r="14" spans="2:13" ht="38.25">
      <c r="B14" s="31">
        <v>9</v>
      </c>
      <c r="C14" s="32" t="s">
        <v>90</v>
      </c>
      <c r="D14" s="46">
        <v>1998</v>
      </c>
      <c r="E14" s="33"/>
      <c r="F14" s="34">
        <v>30000</v>
      </c>
      <c r="G14" s="19">
        <v>80</v>
      </c>
      <c r="H14" s="49"/>
      <c r="I14" s="35"/>
      <c r="J14" s="36" t="s">
        <v>62</v>
      </c>
      <c r="K14" s="47" t="s">
        <v>41</v>
      </c>
    </row>
    <row r="15" spans="2:13" ht="38.25">
      <c r="B15" s="31">
        <v>10</v>
      </c>
      <c r="C15" s="32" t="s">
        <v>42</v>
      </c>
      <c r="D15" s="46">
        <v>2013</v>
      </c>
      <c r="E15" s="33">
        <v>114864.13</v>
      </c>
      <c r="F15" s="34"/>
      <c r="G15" s="19">
        <v>80</v>
      </c>
      <c r="H15" s="49"/>
      <c r="I15" s="35"/>
      <c r="J15" s="36"/>
      <c r="K15" s="47" t="s">
        <v>43</v>
      </c>
    </row>
    <row r="16" spans="2:13" ht="38.25">
      <c r="B16" s="31">
        <v>11</v>
      </c>
      <c r="C16" s="32" t="s">
        <v>39</v>
      </c>
      <c r="D16" s="46">
        <v>2013</v>
      </c>
      <c r="E16" s="33">
        <v>200000</v>
      </c>
      <c r="F16" s="34"/>
      <c r="G16" s="19">
        <v>360</v>
      </c>
      <c r="H16" s="49" t="s">
        <v>27</v>
      </c>
      <c r="I16" s="35"/>
      <c r="J16" s="36" t="s">
        <v>63</v>
      </c>
      <c r="K16" s="47" t="s">
        <v>44</v>
      </c>
    </row>
    <row r="17" spans="1:11" ht="38.25">
      <c r="B17" s="31">
        <v>12</v>
      </c>
      <c r="C17" s="32" t="s">
        <v>45</v>
      </c>
      <c r="D17" s="46" t="s">
        <v>46</v>
      </c>
      <c r="E17" s="33">
        <v>252646.79</v>
      </c>
      <c r="F17" s="34"/>
      <c r="G17" s="19">
        <v>80</v>
      </c>
      <c r="H17" s="49" t="s">
        <v>27</v>
      </c>
      <c r="I17" s="35"/>
      <c r="J17" s="36" t="s">
        <v>60</v>
      </c>
      <c r="K17" s="47" t="s">
        <v>47</v>
      </c>
    </row>
    <row r="18" spans="1:11" ht="38.25">
      <c r="B18" s="31">
        <v>13</v>
      </c>
      <c r="C18" s="32" t="s">
        <v>49</v>
      </c>
      <c r="D18" s="46">
        <v>1988</v>
      </c>
      <c r="E18" s="33">
        <v>120000</v>
      </c>
      <c r="F18" s="34"/>
      <c r="G18" s="19">
        <v>420</v>
      </c>
      <c r="H18" s="49" t="s">
        <v>27</v>
      </c>
      <c r="I18" s="35"/>
      <c r="J18" s="36" t="s">
        <v>62</v>
      </c>
      <c r="K18" s="47" t="s">
        <v>50</v>
      </c>
    </row>
    <row r="19" spans="1:11" ht="38.25">
      <c r="B19" s="31">
        <v>14</v>
      </c>
      <c r="C19" s="32" t="s">
        <v>51</v>
      </c>
      <c r="D19" s="46">
        <v>2004</v>
      </c>
      <c r="E19" s="33">
        <v>100000</v>
      </c>
      <c r="F19" s="34"/>
      <c r="G19" s="19">
        <v>320</v>
      </c>
      <c r="H19" s="49" t="s">
        <v>27</v>
      </c>
      <c r="I19" s="35"/>
      <c r="J19" s="36" t="s">
        <v>62</v>
      </c>
      <c r="K19" s="47" t="s">
        <v>52</v>
      </c>
    </row>
    <row r="20" spans="1:11" ht="38.25">
      <c r="B20" s="31">
        <v>15</v>
      </c>
      <c r="C20" s="32" t="s">
        <v>53</v>
      </c>
      <c r="D20" s="46">
        <v>2008</v>
      </c>
      <c r="E20" s="33">
        <v>120000</v>
      </c>
      <c r="F20" s="34"/>
      <c r="G20" s="19">
        <v>290</v>
      </c>
      <c r="H20" s="49" t="s">
        <v>27</v>
      </c>
      <c r="I20" s="35"/>
      <c r="J20" s="36" t="s">
        <v>60</v>
      </c>
      <c r="K20" s="47" t="s">
        <v>54</v>
      </c>
    </row>
    <row r="21" spans="1:11" ht="38.25">
      <c r="A21" s="37"/>
      <c r="B21" s="31">
        <v>16</v>
      </c>
      <c r="C21" s="32" t="s">
        <v>55</v>
      </c>
      <c r="D21" s="46">
        <v>1986</v>
      </c>
      <c r="E21" s="33">
        <v>120000</v>
      </c>
      <c r="F21" s="34"/>
      <c r="G21" s="19">
        <v>360</v>
      </c>
      <c r="H21" s="49" t="s">
        <v>27</v>
      </c>
      <c r="I21" s="35"/>
      <c r="J21" s="36" t="s">
        <v>60</v>
      </c>
      <c r="K21" s="47" t="s">
        <v>56</v>
      </c>
    </row>
    <row r="22" spans="1:11" ht="25.5">
      <c r="B22" s="31">
        <v>17</v>
      </c>
      <c r="C22" s="32" t="s">
        <v>68</v>
      </c>
      <c r="D22" s="46"/>
      <c r="E22" s="33">
        <v>224000</v>
      </c>
      <c r="F22" s="34"/>
      <c r="G22" s="19">
        <v>33.880000000000003</v>
      </c>
      <c r="H22" s="49"/>
      <c r="I22" s="35"/>
      <c r="J22" s="36" t="s">
        <v>69</v>
      </c>
      <c r="K22" s="47" t="s">
        <v>70</v>
      </c>
    </row>
    <row r="23" spans="1:11" ht="25.5">
      <c r="B23" s="31">
        <v>18</v>
      </c>
      <c r="C23" s="121" t="s">
        <v>83</v>
      </c>
      <c r="D23" s="122">
        <v>1958</v>
      </c>
      <c r="E23" s="123">
        <v>630000</v>
      </c>
      <c r="F23" s="124"/>
      <c r="G23" s="73">
        <v>314</v>
      </c>
      <c r="H23" s="125"/>
      <c r="I23" s="126"/>
      <c r="J23" s="75" t="s">
        <v>84</v>
      </c>
      <c r="K23" s="127" t="s">
        <v>85</v>
      </c>
    </row>
    <row r="24" spans="1:11" ht="25.5">
      <c r="B24" s="31">
        <v>19</v>
      </c>
      <c r="C24" s="121" t="s">
        <v>86</v>
      </c>
      <c r="D24" s="122">
        <v>1950</v>
      </c>
      <c r="E24" s="123">
        <v>180000</v>
      </c>
      <c r="F24" s="124"/>
      <c r="G24" s="73">
        <v>160</v>
      </c>
      <c r="H24" s="125"/>
      <c r="I24" s="126"/>
      <c r="J24" s="75" t="s">
        <v>87</v>
      </c>
      <c r="K24" s="127" t="s">
        <v>88</v>
      </c>
    </row>
    <row r="25" spans="1:11" s="44" customFormat="1" ht="12.75">
      <c r="A25" s="38"/>
      <c r="B25" s="163" t="s">
        <v>6</v>
      </c>
      <c r="C25" s="163"/>
      <c r="D25" s="163"/>
      <c r="E25" s="39"/>
      <c r="F25" s="39">
        <f>SUM(E6:F24)</f>
        <v>5568276.8699999992</v>
      </c>
      <c r="G25" s="40"/>
      <c r="H25" s="50"/>
      <c r="I25" s="42"/>
      <c r="J25" s="41"/>
      <c r="K25" s="43"/>
    </row>
    <row r="26" spans="1:11" ht="15" customHeight="1">
      <c r="A26" s="165"/>
      <c r="B26" s="27" t="s">
        <v>91</v>
      </c>
      <c r="C26" s="162" t="s">
        <v>92</v>
      </c>
      <c r="D26" s="162"/>
      <c r="E26" s="162"/>
      <c r="F26" s="162"/>
      <c r="G26" s="162"/>
      <c r="H26" s="162"/>
      <c r="I26" s="65"/>
      <c r="J26" s="66"/>
      <c r="K26" s="67" t="s">
        <v>93</v>
      </c>
    </row>
    <row r="27" spans="1:11" ht="12.75">
      <c r="A27" s="165"/>
      <c r="B27" s="31">
        <v>1</v>
      </c>
      <c r="C27" s="55" t="s">
        <v>94</v>
      </c>
      <c r="D27" s="54"/>
      <c r="E27" s="68"/>
      <c r="F27" s="69"/>
      <c r="G27" s="56"/>
      <c r="H27" s="70"/>
      <c r="I27" s="56"/>
      <c r="J27" s="70"/>
      <c r="K27" s="71" t="s">
        <v>29</v>
      </c>
    </row>
    <row r="28" spans="1:11" ht="12.75">
      <c r="A28" s="165"/>
      <c r="B28" s="163" t="s">
        <v>6</v>
      </c>
      <c r="C28" s="163"/>
      <c r="D28" s="163"/>
      <c r="E28" s="39">
        <v>0</v>
      </c>
      <c r="F28" s="39">
        <f>SUM(F27:F27)</f>
        <v>0</v>
      </c>
      <c r="G28" s="72"/>
      <c r="H28" s="41"/>
      <c r="I28" s="42"/>
      <c r="J28" s="41"/>
      <c r="K28" s="43"/>
    </row>
    <row r="29" spans="1:11" ht="12.75">
      <c r="B29" s="27" t="s">
        <v>105</v>
      </c>
      <c r="C29" s="162" t="s">
        <v>106</v>
      </c>
      <c r="D29" s="162"/>
      <c r="E29" s="162"/>
      <c r="F29" s="162"/>
      <c r="G29" s="162"/>
      <c r="H29" s="162"/>
      <c r="I29" s="65"/>
      <c r="J29" s="66"/>
      <c r="K29" s="67" t="s">
        <v>107</v>
      </c>
    </row>
    <row r="30" spans="1:11" ht="12.75">
      <c r="B30" s="31">
        <v>1</v>
      </c>
      <c r="C30" s="55" t="s">
        <v>94</v>
      </c>
      <c r="D30" s="54"/>
      <c r="E30" s="68"/>
      <c r="F30" s="69"/>
      <c r="G30" s="56"/>
      <c r="H30" s="70"/>
      <c r="I30" s="56"/>
      <c r="J30" s="70"/>
      <c r="K30" s="71" t="s">
        <v>29</v>
      </c>
    </row>
    <row r="31" spans="1:11" ht="12.75">
      <c r="B31" s="163" t="s">
        <v>6</v>
      </c>
      <c r="C31" s="163"/>
      <c r="D31" s="163"/>
      <c r="E31" s="39">
        <f>SUM(E30:E30)</f>
        <v>0</v>
      </c>
      <c r="F31" s="39">
        <v>0</v>
      </c>
      <c r="G31" s="72"/>
      <c r="H31" s="41"/>
      <c r="I31" s="42"/>
      <c r="J31" s="41"/>
      <c r="K31" s="43"/>
    </row>
    <row r="32" spans="1:11" ht="12.75">
      <c r="B32" s="76" t="s">
        <v>111</v>
      </c>
      <c r="C32" s="164" t="s">
        <v>112</v>
      </c>
      <c r="D32" s="164"/>
      <c r="E32" s="164"/>
      <c r="F32" s="164"/>
      <c r="G32" s="164"/>
      <c r="H32" s="164"/>
      <c r="I32" s="77"/>
      <c r="J32" s="78"/>
      <c r="K32" s="79" t="s">
        <v>113</v>
      </c>
    </row>
    <row r="33" spans="1:11" ht="38.25">
      <c r="B33" s="80">
        <v>1</v>
      </c>
      <c r="C33" s="81" t="s">
        <v>114</v>
      </c>
      <c r="D33" s="82">
        <v>1975</v>
      </c>
      <c r="E33" s="95">
        <v>4240772.6900000004</v>
      </c>
      <c r="F33" s="83"/>
      <c r="G33" s="84">
        <v>4300</v>
      </c>
      <c r="H33" s="85" t="s">
        <v>27</v>
      </c>
      <c r="I33" s="86"/>
      <c r="J33" s="87" t="s">
        <v>60</v>
      </c>
      <c r="K33" s="88" t="s">
        <v>48</v>
      </c>
    </row>
    <row r="34" spans="1:11" ht="20.25" customHeight="1">
      <c r="B34" s="80">
        <v>2</v>
      </c>
      <c r="C34" s="121" t="s">
        <v>124</v>
      </c>
      <c r="D34" s="122"/>
      <c r="E34" s="123">
        <v>79562.98</v>
      </c>
      <c r="F34" s="124"/>
      <c r="G34" s="73"/>
      <c r="H34" s="125"/>
      <c r="I34" s="126"/>
      <c r="J34" s="75"/>
      <c r="K34" s="88" t="s">
        <v>48</v>
      </c>
    </row>
    <row r="35" spans="1:11" ht="12.75">
      <c r="B35" s="161" t="s">
        <v>6</v>
      </c>
      <c r="C35" s="161"/>
      <c r="D35" s="161"/>
      <c r="E35" s="89">
        <f>SUM(E33:E34)</f>
        <v>4320335.6700000009</v>
      </c>
      <c r="F35" s="89">
        <f>SUM(F33)</f>
        <v>0</v>
      </c>
      <c r="G35" s="90"/>
      <c r="H35" s="91"/>
      <c r="I35" s="92"/>
      <c r="J35" s="91"/>
      <c r="K35" s="93"/>
    </row>
    <row r="36" spans="1:11" ht="12.75">
      <c r="B36" s="76" t="s">
        <v>119</v>
      </c>
      <c r="C36" s="164" t="s">
        <v>120</v>
      </c>
      <c r="D36" s="164"/>
      <c r="E36" s="164"/>
      <c r="F36" s="164"/>
      <c r="G36" s="164"/>
      <c r="H36" s="164"/>
      <c r="I36" s="77"/>
      <c r="J36" s="78"/>
      <c r="K36" s="79" t="s">
        <v>121</v>
      </c>
    </row>
    <row r="37" spans="1:11" ht="12.75">
      <c r="B37" s="80">
        <v>1</v>
      </c>
      <c r="C37" s="81" t="s">
        <v>94</v>
      </c>
      <c r="D37" s="84"/>
      <c r="E37" s="95"/>
      <c r="F37" s="96"/>
      <c r="G37" s="86"/>
      <c r="H37" s="97"/>
      <c r="I37" s="86"/>
      <c r="J37" s="97"/>
      <c r="K37" s="98" t="s">
        <v>29</v>
      </c>
    </row>
    <row r="38" spans="1:11" ht="12.75">
      <c r="B38" s="161" t="s">
        <v>6</v>
      </c>
      <c r="C38" s="161"/>
      <c r="D38" s="161"/>
      <c r="E38" s="89">
        <f>SUM(E37)</f>
        <v>0</v>
      </c>
      <c r="F38" s="89">
        <f>SUM(F37)</f>
        <v>0</v>
      </c>
      <c r="G38" s="90"/>
      <c r="H38" s="91"/>
      <c r="I38" s="92"/>
      <c r="J38" s="91"/>
      <c r="K38" s="93"/>
    </row>
    <row r="39" spans="1:11">
      <c r="B39" s="3"/>
    </row>
    <row r="41" spans="1:11">
      <c r="B41" s="13"/>
    </row>
    <row r="46" spans="1:11">
      <c r="A46" s="37"/>
    </row>
    <row r="69" spans="1:1">
      <c r="A69" s="45"/>
    </row>
  </sheetData>
  <mergeCells count="14">
    <mergeCell ref="B25:D25"/>
    <mergeCell ref="A26:A28"/>
    <mergeCell ref="J1:K1"/>
    <mergeCell ref="J2:K2"/>
    <mergeCell ref="B3:K3"/>
    <mergeCell ref="C5:H5"/>
    <mergeCell ref="C26:H26"/>
    <mergeCell ref="B28:D28"/>
    <mergeCell ref="B38:D38"/>
    <mergeCell ref="C29:H29"/>
    <mergeCell ref="B31:D31"/>
    <mergeCell ref="C32:H32"/>
    <mergeCell ref="B35:D35"/>
    <mergeCell ref="C36:H36"/>
  </mergeCells>
  <phoneticPr fontId="0" type="noConversion"/>
  <printOptions horizontalCentered="1"/>
  <pageMargins left="0.23622047244094491" right="0.31496062992125984" top="0.94488188976377963" bottom="0.55118110236220474" header="0.31496062992125984" footer="0.31496062992125984"/>
  <pageSetup paperSize="9" scale="57" orientation="landscape" r:id="rId1"/>
  <headerFooter alignWithMargins="0"/>
  <rowBreaks count="1" manualBreakCount="1">
    <brk id="2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58"/>
  <sheetViews>
    <sheetView tabSelected="1" showWhiteSpace="0" zoomScaleNormal="100" zoomScaleSheetLayoutView="110" workbookViewId="0">
      <selection activeCell="G9" sqref="G8:G9"/>
    </sheetView>
  </sheetViews>
  <sheetFormatPr defaultColWidth="9.140625" defaultRowHeight="12.75"/>
  <cols>
    <col min="1" max="1" width="5" style="20" customWidth="1"/>
    <col min="2" max="2" width="46.42578125" style="15" customWidth="1"/>
    <col min="3" max="3" width="16.28515625" style="16" customWidth="1"/>
    <col min="4" max="4" width="18.7109375" style="120" customWidth="1"/>
    <col min="5" max="5" width="9.140625" style="1"/>
    <col min="6" max="6" width="13.85546875" style="1" bestFit="1" customWidth="1"/>
    <col min="7" max="16384" width="9.140625" style="1"/>
  </cols>
  <sheetData>
    <row r="1" spans="1:4">
      <c r="A1" s="14"/>
      <c r="D1" s="107" t="s">
        <v>9</v>
      </c>
    </row>
    <row r="2" spans="1:4">
      <c r="A2" s="14"/>
      <c r="D2" s="107" t="s">
        <v>10</v>
      </c>
    </row>
    <row r="3" spans="1:4">
      <c r="A3" s="14"/>
      <c r="D3" s="108"/>
    </row>
    <row r="4" spans="1:4" ht="25.5">
      <c r="A4" s="2" t="s">
        <v>0</v>
      </c>
      <c r="B4" s="17" t="s">
        <v>2</v>
      </c>
      <c r="C4" s="2" t="s">
        <v>3</v>
      </c>
      <c r="D4" s="109" t="s">
        <v>1</v>
      </c>
    </row>
    <row r="5" spans="1:4">
      <c r="A5" s="172" t="s">
        <v>25</v>
      </c>
      <c r="B5" s="172"/>
      <c r="C5" s="172"/>
      <c r="D5" s="172"/>
    </row>
    <row r="6" spans="1:4" customFormat="1">
      <c r="A6" s="62">
        <v>1</v>
      </c>
      <c r="B6" s="61" t="s">
        <v>67</v>
      </c>
      <c r="C6" s="60">
        <v>2017</v>
      </c>
      <c r="D6" s="110">
        <v>1744.37</v>
      </c>
    </row>
    <row r="7" spans="1:4" customFormat="1">
      <c r="A7" s="62">
        <v>2</v>
      </c>
      <c r="B7" s="61" t="s">
        <v>72</v>
      </c>
      <c r="C7" s="60">
        <v>2018</v>
      </c>
      <c r="D7" s="110">
        <v>694</v>
      </c>
    </row>
    <row r="8" spans="1:4" customFormat="1">
      <c r="A8" s="62">
        <v>3</v>
      </c>
      <c r="B8" s="61" t="s">
        <v>73</v>
      </c>
      <c r="C8" s="60">
        <v>2018</v>
      </c>
      <c r="D8" s="110">
        <v>4920</v>
      </c>
    </row>
    <row r="9" spans="1:4" customFormat="1" ht="25.5">
      <c r="A9" s="62">
        <v>4</v>
      </c>
      <c r="B9" s="61" t="s">
        <v>74</v>
      </c>
      <c r="C9" s="60">
        <v>2018</v>
      </c>
      <c r="D9" s="110">
        <v>850</v>
      </c>
    </row>
    <row r="10" spans="1:4" customFormat="1" ht="25.5">
      <c r="A10" s="62">
        <v>5</v>
      </c>
      <c r="B10" s="61" t="s">
        <v>74</v>
      </c>
      <c r="C10" s="60">
        <v>2018</v>
      </c>
      <c r="D10" s="110">
        <v>860</v>
      </c>
    </row>
    <row r="11" spans="1:4" s="53" customFormat="1">
      <c r="A11" s="62">
        <v>6</v>
      </c>
      <c r="B11" s="61" t="s">
        <v>75</v>
      </c>
      <c r="C11" s="60">
        <v>2018</v>
      </c>
      <c r="D11" s="110">
        <v>1350.04</v>
      </c>
    </row>
    <row r="12" spans="1:4" s="53" customFormat="1">
      <c r="A12" s="62">
        <v>7</v>
      </c>
      <c r="B12" s="61" t="s">
        <v>76</v>
      </c>
      <c r="C12" s="60">
        <v>2018</v>
      </c>
      <c r="D12" s="110">
        <v>2499</v>
      </c>
    </row>
    <row r="13" spans="1:4" s="53" customFormat="1">
      <c r="A13" s="62">
        <v>8</v>
      </c>
      <c r="B13" s="61" t="s">
        <v>81</v>
      </c>
      <c r="C13" s="60">
        <v>2019</v>
      </c>
      <c r="D13" s="110">
        <v>1709.7</v>
      </c>
    </row>
    <row r="14" spans="1:4" s="53" customFormat="1">
      <c r="A14" s="62">
        <v>9</v>
      </c>
      <c r="B14" s="61" t="s">
        <v>79</v>
      </c>
      <c r="C14" s="60">
        <v>2020</v>
      </c>
      <c r="D14" s="110">
        <v>938</v>
      </c>
    </row>
    <row r="15" spans="1:4" s="53" customFormat="1">
      <c r="A15" s="62">
        <v>10</v>
      </c>
      <c r="B15" s="61" t="s">
        <v>78</v>
      </c>
      <c r="C15" s="60">
        <v>2020</v>
      </c>
      <c r="D15" s="110">
        <v>688</v>
      </c>
    </row>
    <row r="16" spans="1:4" s="53" customFormat="1">
      <c r="A16" s="62">
        <v>11</v>
      </c>
      <c r="B16" s="61" t="s">
        <v>82</v>
      </c>
      <c r="C16" s="60">
        <v>2020</v>
      </c>
      <c r="D16" s="110">
        <v>7566.94</v>
      </c>
    </row>
    <row r="17" spans="1:4" s="53" customFormat="1">
      <c r="A17" s="62">
        <v>12</v>
      </c>
      <c r="B17" s="61" t="s">
        <v>80</v>
      </c>
      <c r="C17" s="60">
        <v>2020</v>
      </c>
      <c r="D17" s="110">
        <v>716</v>
      </c>
    </row>
    <row r="18" spans="1:4" customFormat="1">
      <c r="A18" s="170" t="s">
        <v>6</v>
      </c>
      <c r="B18" s="170"/>
      <c r="C18" s="170"/>
      <c r="D18" s="111">
        <f>SUM(D6:D17)</f>
        <v>24536.05</v>
      </c>
    </row>
    <row r="19" spans="1:4">
      <c r="A19" s="171" t="s">
        <v>95</v>
      </c>
      <c r="B19" s="171"/>
      <c r="C19" s="171"/>
      <c r="D19" s="171"/>
    </row>
    <row r="20" spans="1:4">
      <c r="A20" s="73">
        <v>2</v>
      </c>
      <c r="B20" s="74" t="s">
        <v>96</v>
      </c>
      <c r="C20" s="73">
        <v>2016</v>
      </c>
      <c r="D20" s="112">
        <v>2870</v>
      </c>
    </row>
    <row r="21" spans="1:4">
      <c r="A21" s="73">
        <v>3</v>
      </c>
      <c r="B21" s="75" t="s">
        <v>97</v>
      </c>
      <c r="C21" s="73">
        <v>2016</v>
      </c>
      <c r="D21" s="112">
        <v>490</v>
      </c>
    </row>
    <row r="22" spans="1:4">
      <c r="A22" s="73">
        <v>4</v>
      </c>
      <c r="B22" s="75" t="s">
        <v>98</v>
      </c>
      <c r="C22" s="73">
        <v>2016</v>
      </c>
      <c r="D22" s="112">
        <v>569</v>
      </c>
    </row>
    <row r="23" spans="1:4">
      <c r="A23" s="73">
        <v>5</v>
      </c>
      <c r="B23" s="75" t="s">
        <v>99</v>
      </c>
      <c r="C23" s="73">
        <v>2018</v>
      </c>
      <c r="D23" s="112">
        <v>1610</v>
      </c>
    </row>
    <row r="24" spans="1:4">
      <c r="A24" s="73">
        <v>6</v>
      </c>
      <c r="B24" s="75" t="s">
        <v>100</v>
      </c>
      <c r="C24" s="73">
        <v>2018</v>
      </c>
      <c r="D24" s="112">
        <v>950</v>
      </c>
    </row>
    <row r="25" spans="1:4">
      <c r="A25" s="73">
        <v>7</v>
      </c>
      <c r="B25" s="75" t="s">
        <v>101</v>
      </c>
      <c r="C25" s="73">
        <v>2018</v>
      </c>
      <c r="D25" s="112">
        <v>150</v>
      </c>
    </row>
    <row r="26" spans="1:4" s="59" customFormat="1">
      <c r="A26" s="73">
        <v>8</v>
      </c>
      <c r="B26" s="75" t="s">
        <v>102</v>
      </c>
      <c r="C26" s="73">
        <v>2019</v>
      </c>
      <c r="D26" s="112">
        <v>3999</v>
      </c>
    </row>
    <row r="27" spans="1:4">
      <c r="A27" s="73">
        <v>9</v>
      </c>
      <c r="B27" s="75" t="s">
        <v>103</v>
      </c>
      <c r="C27" s="73">
        <v>2019</v>
      </c>
      <c r="D27" s="112">
        <v>1012.01</v>
      </c>
    </row>
    <row r="28" spans="1:4">
      <c r="A28" s="170" t="s">
        <v>6</v>
      </c>
      <c r="B28" s="170"/>
      <c r="C28" s="170"/>
      <c r="D28" s="113">
        <f>SUM(D20:D27)</f>
        <v>11650.01</v>
      </c>
    </row>
    <row r="29" spans="1:4">
      <c r="A29" s="171" t="s">
        <v>108</v>
      </c>
      <c r="B29" s="171"/>
      <c r="C29" s="171"/>
      <c r="D29" s="171"/>
    </row>
    <row r="30" spans="1:4">
      <c r="A30" s="54">
        <v>1</v>
      </c>
      <c r="B30" s="58" t="s">
        <v>104</v>
      </c>
      <c r="C30" s="54"/>
      <c r="D30" s="114"/>
    </row>
    <row r="31" spans="1:4">
      <c r="A31" s="170" t="s">
        <v>6</v>
      </c>
      <c r="B31" s="170"/>
      <c r="C31" s="170"/>
      <c r="D31" s="113"/>
    </row>
    <row r="32" spans="1:4">
      <c r="A32" s="169" t="s">
        <v>115</v>
      </c>
      <c r="B32" s="169"/>
      <c r="C32" s="169"/>
      <c r="D32" s="169"/>
    </row>
    <row r="33" spans="1:4">
      <c r="A33" s="84">
        <v>3</v>
      </c>
      <c r="B33" s="88" t="s">
        <v>116</v>
      </c>
      <c r="C33" s="84" t="s">
        <v>117</v>
      </c>
      <c r="D33" s="115">
        <v>16155</v>
      </c>
    </row>
    <row r="34" spans="1:4">
      <c r="A34" s="161" t="s">
        <v>6</v>
      </c>
      <c r="B34" s="161"/>
      <c r="C34" s="161"/>
      <c r="D34" s="116">
        <f>SUM(D33:D33)</f>
        <v>16155</v>
      </c>
    </row>
    <row r="35" spans="1:4" s="53" customFormat="1">
      <c r="A35" s="169" t="s">
        <v>122</v>
      </c>
      <c r="B35" s="169"/>
      <c r="C35" s="169"/>
      <c r="D35" s="169"/>
    </row>
    <row r="36" spans="1:4" s="53" customFormat="1">
      <c r="A36" s="84">
        <v>1</v>
      </c>
      <c r="B36" s="88" t="s">
        <v>104</v>
      </c>
      <c r="C36" s="84"/>
      <c r="D36" s="115"/>
    </row>
    <row r="37" spans="1:4" s="53" customFormat="1">
      <c r="A37" s="161" t="s">
        <v>6</v>
      </c>
      <c r="B37" s="161"/>
      <c r="C37" s="161"/>
      <c r="D37" s="116">
        <f>SUM(D36:D36)</f>
        <v>0</v>
      </c>
    </row>
    <row r="38" spans="1:4">
      <c r="A38" s="14"/>
      <c r="D38" s="108"/>
    </row>
    <row r="39" spans="1:4">
      <c r="A39" s="14"/>
      <c r="D39" s="107" t="s">
        <v>12</v>
      </c>
    </row>
    <row r="40" spans="1:4">
      <c r="A40" s="14"/>
      <c r="D40" s="108"/>
    </row>
    <row r="41" spans="1:4" ht="25.5">
      <c r="A41" s="2" t="s">
        <v>0</v>
      </c>
      <c r="B41" s="17" t="s">
        <v>2</v>
      </c>
      <c r="C41" s="2" t="s">
        <v>3</v>
      </c>
      <c r="D41" s="109" t="s">
        <v>1</v>
      </c>
    </row>
    <row r="42" spans="1:4">
      <c r="A42" s="172" t="s">
        <v>25</v>
      </c>
      <c r="B42" s="172"/>
      <c r="C42" s="172"/>
      <c r="D42" s="172"/>
    </row>
    <row r="43" spans="1:4">
      <c r="A43" s="11">
        <v>1</v>
      </c>
      <c r="B43" s="18" t="s">
        <v>65</v>
      </c>
      <c r="C43" s="11">
        <v>2017</v>
      </c>
      <c r="D43" s="110">
        <v>3694.92</v>
      </c>
    </row>
    <row r="44" spans="1:4">
      <c r="A44" s="11">
        <v>2</v>
      </c>
      <c r="B44" s="18" t="s">
        <v>66</v>
      </c>
      <c r="C44" s="11">
        <v>2017</v>
      </c>
      <c r="D44" s="110">
        <v>1843.77</v>
      </c>
    </row>
    <row r="45" spans="1:4">
      <c r="A45" s="63">
        <v>3</v>
      </c>
      <c r="B45" s="64" t="s">
        <v>77</v>
      </c>
      <c r="C45" s="63">
        <v>2018</v>
      </c>
      <c r="D45" s="117">
        <v>1216.02</v>
      </c>
    </row>
    <row r="46" spans="1:4">
      <c r="A46" s="173" t="s">
        <v>6</v>
      </c>
      <c r="B46" s="173"/>
      <c r="C46" s="173"/>
      <c r="D46" s="118">
        <f>SUM(D43:D45)</f>
        <v>6754.7100000000009</v>
      </c>
    </row>
    <row r="47" spans="1:4">
      <c r="A47" s="171" t="s">
        <v>95</v>
      </c>
      <c r="B47" s="171"/>
      <c r="C47" s="171"/>
      <c r="D47" s="171"/>
    </row>
    <row r="48" spans="1:4">
      <c r="A48" s="73">
        <v>1</v>
      </c>
      <c r="B48" s="75" t="s">
        <v>104</v>
      </c>
      <c r="C48" s="73"/>
      <c r="D48" s="112"/>
    </row>
    <row r="49" spans="1:4">
      <c r="A49" s="170" t="s">
        <v>6</v>
      </c>
      <c r="B49" s="170"/>
      <c r="C49" s="170"/>
      <c r="D49" s="113">
        <f>SUM(D48:D48)</f>
        <v>0</v>
      </c>
    </row>
    <row r="50" spans="1:4">
      <c r="A50" s="171" t="s">
        <v>108</v>
      </c>
      <c r="B50" s="171"/>
      <c r="C50" s="171"/>
      <c r="D50" s="171"/>
    </row>
    <row r="51" spans="1:4">
      <c r="A51" s="54">
        <v>2</v>
      </c>
      <c r="B51" s="57" t="s">
        <v>109</v>
      </c>
      <c r="C51" s="54">
        <v>2019</v>
      </c>
      <c r="D51" s="119">
        <v>2549</v>
      </c>
    </row>
    <row r="52" spans="1:4">
      <c r="A52" s="170" t="s">
        <v>6</v>
      </c>
      <c r="B52" s="170"/>
      <c r="C52" s="170"/>
      <c r="D52" s="113">
        <f>SUM(D51:D51)</f>
        <v>2549</v>
      </c>
    </row>
    <row r="53" spans="1:4">
      <c r="A53" s="169" t="s">
        <v>115</v>
      </c>
      <c r="B53" s="169"/>
      <c r="C53" s="169"/>
      <c r="D53" s="169"/>
    </row>
    <row r="54" spans="1:4">
      <c r="A54" s="84">
        <v>2</v>
      </c>
      <c r="B54" s="88" t="s">
        <v>118</v>
      </c>
      <c r="C54" s="84">
        <v>2020</v>
      </c>
      <c r="D54" s="115">
        <v>83980</v>
      </c>
    </row>
    <row r="55" spans="1:4">
      <c r="A55" s="161" t="s">
        <v>6</v>
      </c>
      <c r="B55" s="161"/>
      <c r="C55" s="161"/>
      <c r="D55" s="116">
        <f>SUM(D54:D54)</f>
        <v>83980</v>
      </c>
    </row>
    <row r="56" spans="1:4">
      <c r="A56" s="169" t="s">
        <v>122</v>
      </c>
      <c r="B56" s="169"/>
      <c r="C56" s="169"/>
      <c r="D56" s="169"/>
    </row>
    <row r="57" spans="1:4">
      <c r="A57" s="84">
        <v>1</v>
      </c>
      <c r="B57" s="88" t="s">
        <v>104</v>
      </c>
      <c r="C57" s="84"/>
      <c r="D57" s="115"/>
    </row>
    <row r="58" spans="1:4">
      <c r="A58" s="161" t="s">
        <v>6</v>
      </c>
      <c r="B58" s="161"/>
      <c r="C58" s="161"/>
      <c r="D58" s="116">
        <f>SUM(D57:D57)</f>
        <v>0</v>
      </c>
    </row>
  </sheetData>
  <mergeCells count="20">
    <mergeCell ref="A29:D29"/>
    <mergeCell ref="A31:C31"/>
    <mergeCell ref="A50:D50"/>
    <mergeCell ref="A5:D5"/>
    <mergeCell ref="A18:C18"/>
    <mergeCell ref="A42:D42"/>
    <mergeCell ref="A46:C46"/>
    <mergeCell ref="A19:D19"/>
    <mergeCell ref="A28:C28"/>
    <mergeCell ref="A56:D56"/>
    <mergeCell ref="A58:C58"/>
    <mergeCell ref="A52:C52"/>
    <mergeCell ref="A32:D32"/>
    <mergeCell ref="A34:C34"/>
    <mergeCell ref="A53:D53"/>
    <mergeCell ref="A55:C55"/>
    <mergeCell ref="A35:D35"/>
    <mergeCell ref="A37:C37"/>
    <mergeCell ref="A47:D47"/>
    <mergeCell ref="A49:C49"/>
  </mergeCells>
  <phoneticPr fontId="0" type="noConversion"/>
  <printOptions horizontalCentered="1"/>
  <pageMargins left="0.78740157480314965" right="0.39370078740157483" top="0.31496062992125984" bottom="0.23622047244094491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WhiteSpace="0" zoomScaleNormal="100" zoomScaleSheetLayoutView="110" workbookViewId="0">
      <selection activeCell="D2" sqref="D2"/>
    </sheetView>
  </sheetViews>
  <sheetFormatPr defaultColWidth="9.140625" defaultRowHeight="12.75"/>
  <cols>
    <col min="1" max="1" width="3.85546875" style="1" bestFit="1" customWidth="1"/>
    <col min="2" max="2" width="9.140625" style="1" customWidth="1"/>
    <col min="3" max="3" width="33.7109375" style="1" customWidth="1"/>
    <col min="4" max="5" width="21.42578125" style="1" customWidth="1"/>
    <col min="6" max="16384" width="9.140625" style="1"/>
  </cols>
  <sheetData>
    <row r="1" spans="2:5">
      <c r="D1" s="174" t="s">
        <v>125</v>
      </c>
      <c r="E1" s="174"/>
    </row>
    <row r="2" spans="2:5">
      <c r="D2" s="4"/>
      <c r="E2" s="4" t="s">
        <v>23</v>
      </c>
    </row>
    <row r="4" spans="2:5" ht="41.25" customHeight="1">
      <c r="B4" s="5" t="s">
        <v>4</v>
      </c>
      <c r="C4" s="6" t="s">
        <v>13</v>
      </c>
      <c r="D4" s="7" t="s">
        <v>14</v>
      </c>
      <c r="E4" s="8" t="s">
        <v>15</v>
      </c>
    </row>
    <row r="5" spans="2:5" ht="39.950000000000003" customHeight="1">
      <c r="B5" s="51">
        <v>1</v>
      </c>
      <c r="C5" s="99" t="s">
        <v>24</v>
      </c>
      <c r="D5" s="101">
        <v>1591147.73</v>
      </c>
      <c r="E5" s="102"/>
    </row>
    <row r="6" spans="2:5" ht="39.950000000000003" customHeight="1">
      <c r="B6" s="51">
        <v>2</v>
      </c>
      <c r="C6" s="99" t="s">
        <v>92</v>
      </c>
      <c r="D6" s="101">
        <v>122705.11</v>
      </c>
      <c r="E6" s="102"/>
    </row>
    <row r="7" spans="2:5" s="59" customFormat="1" ht="39.950000000000003" customHeight="1">
      <c r="B7" s="51">
        <v>3</v>
      </c>
      <c r="C7" s="99" t="s">
        <v>110</v>
      </c>
      <c r="D7" s="101">
        <v>37439.339999999997</v>
      </c>
      <c r="E7" s="102">
        <v>207914.11</v>
      </c>
    </row>
    <row r="8" spans="2:5" ht="39.950000000000003" customHeight="1">
      <c r="B8" s="94">
        <v>4</v>
      </c>
      <c r="C8" s="100" t="s">
        <v>112</v>
      </c>
      <c r="D8" s="103">
        <v>155247.1</v>
      </c>
      <c r="E8" s="104">
        <v>61194.22</v>
      </c>
    </row>
    <row r="9" spans="2:5" ht="39.950000000000003" customHeight="1">
      <c r="B9" s="94">
        <v>5</v>
      </c>
      <c r="C9" s="100" t="s">
        <v>123</v>
      </c>
      <c r="D9" s="105">
        <v>25480</v>
      </c>
      <c r="E9" s="106"/>
    </row>
    <row r="10" spans="2:5" ht="25.5" customHeight="1">
      <c r="B10" s="9"/>
      <c r="C10" s="5" t="s">
        <v>6</v>
      </c>
      <c r="D10" s="8">
        <f>SUM(D5:D9)</f>
        <v>1932019.2800000003</v>
      </c>
      <c r="E10" s="8">
        <f>SUM(E5:E9)</f>
        <v>269108.32999999996</v>
      </c>
    </row>
  </sheetData>
  <mergeCells count="1">
    <mergeCell ref="D1:E1"/>
  </mergeCells>
  <pageMargins left="0.9055118110236221" right="0.31496062992125984" top="0.94488188976377963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2"/>
  <sheetViews>
    <sheetView workbookViewId="0">
      <selection activeCell="A19" sqref="A19:T19"/>
    </sheetView>
  </sheetViews>
  <sheetFormatPr defaultRowHeight="12.75"/>
  <cols>
    <col min="4" max="4" width="22.5703125" customWidth="1"/>
    <col min="6" max="6" width="13.5703125" customWidth="1"/>
    <col min="14" max="14" width="13.85546875" customWidth="1"/>
    <col min="17" max="17" width="12.140625" customWidth="1"/>
    <col min="18" max="18" width="13.42578125" customWidth="1"/>
    <col min="19" max="19" width="11.28515625" customWidth="1"/>
    <col min="20" max="20" width="12.5703125" customWidth="1"/>
  </cols>
  <sheetData>
    <row r="2" spans="1:20" ht="14.25">
      <c r="A2" s="130"/>
      <c r="B2" s="131"/>
      <c r="C2" s="132"/>
      <c r="D2" s="133"/>
      <c r="E2" s="131"/>
      <c r="F2" s="133"/>
      <c r="G2" s="133"/>
      <c r="H2" s="133"/>
      <c r="I2" s="133"/>
      <c r="J2" s="133"/>
      <c r="K2" s="133"/>
      <c r="L2" s="134"/>
      <c r="M2" s="133"/>
      <c r="N2" s="13"/>
      <c r="O2" s="13"/>
      <c r="P2" s="13"/>
      <c r="Q2" s="133"/>
      <c r="R2" s="133"/>
      <c r="S2" s="133"/>
      <c r="T2" s="135" t="s">
        <v>205</v>
      </c>
    </row>
    <row r="3" spans="1:20" ht="14.25">
      <c r="A3" s="130"/>
      <c r="B3" s="131"/>
      <c r="C3" s="132"/>
      <c r="D3" s="133"/>
      <c r="E3" s="131"/>
      <c r="F3" s="133"/>
      <c r="G3" s="133"/>
      <c r="H3" s="133"/>
      <c r="I3" s="133"/>
      <c r="J3" s="133"/>
      <c r="K3" s="133"/>
      <c r="L3" s="134"/>
      <c r="M3" s="133"/>
      <c r="N3" s="13"/>
      <c r="O3" s="13"/>
      <c r="P3" s="13"/>
      <c r="Q3" s="133"/>
      <c r="R3" s="133"/>
      <c r="S3" s="133"/>
      <c r="T3" s="135" t="s">
        <v>131</v>
      </c>
    </row>
    <row r="4" spans="1:20">
      <c r="A4" s="130"/>
      <c r="B4" s="131"/>
      <c r="C4" s="132"/>
      <c r="D4" s="133"/>
      <c r="E4" s="131"/>
      <c r="F4" s="133"/>
      <c r="G4" s="133"/>
      <c r="H4" s="133"/>
      <c r="I4" s="133"/>
      <c r="J4" s="133"/>
      <c r="K4" s="133"/>
      <c r="L4" s="134"/>
      <c r="M4" s="133"/>
      <c r="N4" s="13"/>
      <c r="O4" s="13"/>
      <c r="P4" s="13"/>
      <c r="Q4" s="133"/>
      <c r="R4" s="133"/>
      <c r="S4" s="133"/>
      <c r="T4" s="133"/>
    </row>
    <row r="5" spans="1:20">
      <c r="A5" s="185" t="s">
        <v>132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1:20">
      <c r="A6" s="177" t="s">
        <v>4</v>
      </c>
      <c r="B6" s="177" t="s">
        <v>133</v>
      </c>
      <c r="C6" s="177" t="s">
        <v>134</v>
      </c>
      <c r="D6" s="177" t="s">
        <v>135</v>
      </c>
      <c r="E6" s="177" t="s">
        <v>136</v>
      </c>
      <c r="F6" s="177" t="s">
        <v>137</v>
      </c>
      <c r="G6" s="177" t="s">
        <v>138</v>
      </c>
      <c r="H6" s="177" t="s">
        <v>139</v>
      </c>
      <c r="I6" s="181" t="s">
        <v>140</v>
      </c>
      <c r="J6" s="177" t="s">
        <v>141</v>
      </c>
      <c r="K6" s="177" t="s">
        <v>142</v>
      </c>
      <c r="L6" s="178" t="s">
        <v>143</v>
      </c>
      <c r="M6" s="181" t="s">
        <v>144</v>
      </c>
      <c r="N6" s="184" t="s">
        <v>145</v>
      </c>
      <c r="O6" s="184" t="s">
        <v>146</v>
      </c>
      <c r="P6" s="184" t="s">
        <v>147</v>
      </c>
      <c r="Q6" s="177" t="s">
        <v>148</v>
      </c>
      <c r="R6" s="177"/>
      <c r="S6" s="177" t="s">
        <v>149</v>
      </c>
      <c r="T6" s="177"/>
    </row>
    <row r="7" spans="1:20">
      <c r="A7" s="177"/>
      <c r="B7" s="177"/>
      <c r="C7" s="177"/>
      <c r="D7" s="177"/>
      <c r="E7" s="177"/>
      <c r="F7" s="177"/>
      <c r="G7" s="177"/>
      <c r="H7" s="177"/>
      <c r="I7" s="182"/>
      <c r="J7" s="177"/>
      <c r="K7" s="177"/>
      <c r="L7" s="179"/>
      <c r="M7" s="182"/>
      <c r="N7" s="184"/>
      <c r="O7" s="184"/>
      <c r="P7" s="184"/>
      <c r="Q7" s="177"/>
      <c r="R7" s="177"/>
      <c r="S7" s="177"/>
      <c r="T7" s="177"/>
    </row>
    <row r="8" spans="1:20">
      <c r="A8" s="177"/>
      <c r="B8" s="177"/>
      <c r="C8" s="177"/>
      <c r="D8" s="177"/>
      <c r="E8" s="177"/>
      <c r="F8" s="177"/>
      <c r="G8" s="177"/>
      <c r="H8" s="177"/>
      <c r="I8" s="183"/>
      <c r="J8" s="177"/>
      <c r="K8" s="177"/>
      <c r="L8" s="180"/>
      <c r="M8" s="183"/>
      <c r="N8" s="184"/>
      <c r="O8" s="184"/>
      <c r="P8" s="184"/>
      <c r="Q8" s="136" t="s">
        <v>150</v>
      </c>
      <c r="R8" s="136" t="s">
        <v>151</v>
      </c>
      <c r="S8" s="136" t="s">
        <v>150</v>
      </c>
      <c r="T8" s="136" t="s">
        <v>151</v>
      </c>
    </row>
    <row r="9" spans="1:20">
      <c r="A9" s="176" t="s">
        <v>152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</row>
    <row r="10" spans="1:20" ht="39.950000000000003" customHeight="1">
      <c r="A10" s="137">
        <v>1</v>
      </c>
      <c r="B10" s="54" t="s">
        <v>153</v>
      </c>
      <c r="C10" s="138" t="s">
        <v>154</v>
      </c>
      <c r="D10" s="138" t="s">
        <v>155</v>
      </c>
      <c r="E10" s="54" t="s">
        <v>156</v>
      </c>
      <c r="F10" s="54" t="s">
        <v>157</v>
      </c>
      <c r="G10" s="54">
        <v>1998</v>
      </c>
      <c r="H10" s="139"/>
      <c r="I10" s="54">
        <v>1035</v>
      </c>
      <c r="J10" s="54">
        <v>8</v>
      </c>
      <c r="K10" s="54">
        <v>2003</v>
      </c>
      <c r="L10" s="140">
        <v>3000</v>
      </c>
      <c r="M10" s="54">
        <v>92</v>
      </c>
      <c r="N10" s="141"/>
      <c r="O10" s="142"/>
      <c r="P10" s="142"/>
      <c r="Q10" s="143" t="s">
        <v>206</v>
      </c>
      <c r="R10" s="143" t="s">
        <v>207</v>
      </c>
      <c r="S10" s="142"/>
      <c r="T10" s="142"/>
    </row>
    <row r="11" spans="1:20">
      <c r="A11" s="176" t="s">
        <v>158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</row>
    <row r="12" spans="1:20" ht="39.950000000000003" customHeight="1">
      <c r="A12" s="144">
        <v>2</v>
      </c>
      <c r="B12" s="145" t="s">
        <v>159</v>
      </c>
      <c r="C12" s="146" t="s">
        <v>160</v>
      </c>
      <c r="D12" s="146" t="s">
        <v>161</v>
      </c>
      <c r="E12" s="145" t="s">
        <v>162</v>
      </c>
      <c r="F12" s="145" t="s">
        <v>163</v>
      </c>
      <c r="G12" s="145">
        <v>6842</v>
      </c>
      <c r="H12" s="147"/>
      <c r="I12" s="145"/>
      <c r="J12" s="145">
        <v>8</v>
      </c>
      <c r="K12" s="145">
        <v>1990</v>
      </c>
      <c r="L12" s="148"/>
      <c r="M12" s="145"/>
      <c r="N12" s="149"/>
      <c r="O12" s="143"/>
      <c r="P12" s="143"/>
      <c r="Q12" s="143" t="s">
        <v>164</v>
      </c>
      <c r="R12" s="143" t="s">
        <v>165</v>
      </c>
      <c r="S12" s="143"/>
      <c r="T12" s="143"/>
    </row>
    <row r="13" spans="1:20">
      <c r="A13" s="176" t="s">
        <v>166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</row>
    <row r="14" spans="1:20" ht="39.950000000000003" customHeight="1">
      <c r="A14" s="144">
        <v>3</v>
      </c>
      <c r="B14" s="145" t="s">
        <v>167</v>
      </c>
      <c r="C14" s="146" t="s">
        <v>168</v>
      </c>
      <c r="D14" s="146">
        <v>68264</v>
      </c>
      <c r="E14" s="145" t="s">
        <v>169</v>
      </c>
      <c r="F14" s="145" t="s">
        <v>157</v>
      </c>
      <c r="G14" s="145">
        <v>6842</v>
      </c>
      <c r="H14" s="147"/>
      <c r="I14" s="145">
        <v>2000</v>
      </c>
      <c r="J14" s="145">
        <v>6</v>
      </c>
      <c r="K14" s="145">
        <v>1988</v>
      </c>
      <c r="L14" s="148">
        <v>9300</v>
      </c>
      <c r="M14" s="145">
        <v>110</v>
      </c>
      <c r="N14" s="149"/>
      <c r="O14" s="143"/>
      <c r="P14" s="143"/>
      <c r="Q14" s="143" t="s">
        <v>170</v>
      </c>
      <c r="R14" s="143" t="s">
        <v>204</v>
      </c>
      <c r="S14" s="143"/>
      <c r="T14" s="143"/>
    </row>
    <row r="15" spans="1:20">
      <c r="A15" s="176" t="s">
        <v>171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0" ht="39.950000000000003" customHeight="1">
      <c r="A16" s="137">
        <v>4</v>
      </c>
      <c r="B16" s="54" t="s">
        <v>172</v>
      </c>
      <c r="C16" s="138" t="s">
        <v>173</v>
      </c>
      <c r="D16" s="138" t="s">
        <v>174</v>
      </c>
      <c r="E16" s="54" t="s">
        <v>175</v>
      </c>
      <c r="F16" s="54" t="s">
        <v>157</v>
      </c>
      <c r="G16" s="54">
        <v>6871</v>
      </c>
      <c r="H16" s="139"/>
      <c r="I16" s="54"/>
      <c r="J16" s="54">
        <v>6</v>
      </c>
      <c r="K16" s="54">
        <v>2014</v>
      </c>
      <c r="L16" s="140">
        <v>15500</v>
      </c>
      <c r="M16" s="54">
        <v>213</v>
      </c>
      <c r="N16" s="150">
        <v>385000</v>
      </c>
      <c r="O16" s="142"/>
      <c r="P16" s="142"/>
      <c r="Q16" s="142" t="s">
        <v>176</v>
      </c>
      <c r="R16" s="142" t="s">
        <v>177</v>
      </c>
      <c r="S16" s="142" t="s">
        <v>176</v>
      </c>
      <c r="T16" s="142" t="s">
        <v>177</v>
      </c>
    </row>
    <row r="17" spans="1:20">
      <c r="A17" s="176" t="s">
        <v>178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ht="39.950000000000003" customHeight="1">
      <c r="A18" s="137">
        <v>5</v>
      </c>
      <c r="B18" s="54" t="s">
        <v>153</v>
      </c>
      <c r="C18" s="138" t="s">
        <v>179</v>
      </c>
      <c r="D18" s="138" t="s">
        <v>180</v>
      </c>
      <c r="E18" s="54" t="s">
        <v>181</v>
      </c>
      <c r="F18" s="54" t="s">
        <v>157</v>
      </c>
      <c r="G18" s="54">
        <v>1998</v>
      </c>
      <c r="H18" s="139"/>
      <c r="I18" s="54">
        <v>1100</v>
      </c>
      <c r="J18" s="54">
        <v>9</v>
      </c>
      <c r="K18" s="54">
        <v>2004</v>
      </c>
      <c r="L18" s="140">
        <v>3000</v>
      </c>
      <c r="M18" s="73">
        <v>74</v>
      </c>
      <c r="N18" s="141"/>
      <c r="O18" s="142"/>
      <c r="P18" s="142"/>
      <c r="Q18" s="143" t="s">
        <v>182</v>
      </c>
      <c r="R18" s="143" t="s">
        <v>208</v>
      </c>
      <c r="S18" s="142"/>
      <c r="T18" s="142"/>
    </row>
    <row r="19" spans="1:20">
      <c r="A19" s="176" t="s">
        <v>183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</row>
    <row r="20" spans="1:20" ht="39.950000000000003" customHeight="1">
      <c r="A20" s="137">
        <v>6</v>
      </c>
      <c r="B20" s="54" t="s">
        <v>153</v>
      </c>
      <c r="C20" s="138" t="s">
        <v>154</v>
      </c>
      <c r="D20" s="138" t="s">
        <v>184</v>
      </c>
      <c r="E20" s="54" t="s">
        <v>185</v>
      </c>
      <c r="F20" s="54" t="s">
        <v>186</v>
      </c>
      <c r="G20" s="54">
        <v>2496</v>
      </c>
      <c r="H20" s="139"/>
      <c r="I20" s="54">
        <v>1500</v>
      </c>
      <c r="J20" s="54">
        <v>9</v>
      </c>
      <c r="K20" s="54">
        <v>1997</v>
      </c>
      <c r="L20" s="140">
        <v>3300</v>
      </c>
      <c r="M20" s="54">
        <v>55</v>
      </c>
      <c r="N20" s="141"/>
      <c r="O20" s="142"/>
      <c r="P20" s="143"/>
      <c r="Q20" s="143" t="s">
        <v>187</v>
      </c>
      <c r="R20" s="143" t="s">
        <v>188</v>
      </c>
      <c r="S20" s="142"/>
      <c r="T20" s="142"/>
    </row>
    <row r="21" spans="1:20">
      <c r="A21" s="176" t="s">
        <v>189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spans="1:20" ht="39.950000000000003" customHeight="1">
      <c r="A22" s="144">
        <v>7</v>
      </c>
      <c r="B22" s="145" t="s">
        <v>153</v>
      </c>
      <c r="C22" s="146" t="s">
        <v>154</v>
      </c>
      <c r="D22" s="146" t="s">
        <v>190</v>
      </c>
      <c r="E22" s="145" t="s">
        <v>191</v>
      </c>
      <c r="F22" s="145" t="s">
        <v>157</v>
      </c>
      <c r="G22" s="145">
        <v>2402</v>
      </c>
      <c r="H22" s="147"/>
      <c r="I22" s="145"/>
      <c r="J22" s="145">
        <v>9</v>
      </c>
      <c r="K22" s="145">
        <v>2001</v>
      </c>
      <c r="L22" s="148">
        <v>3500</v>
      </c>
      <c r="M22" s="145">
        <v>55</v>
      </c>
      <c r="N22" s="149"/>
      <c r="O22" s="143"/>
      <c r="P22" s="143"/>
      <c r="Q22" s="143" t="s">
        <v>192</v>
      </c>
      <c r="R22" s="143" t="s">
        <v>193</v>
      </c>
      <c r="S22" s="143"/>
      <c r="T22" s="143"/>
    </row>
    <row r="23" spans="1:20">
      <c r="A23" s="175" t="s">
        <v>95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1:20" ht="15">
      <c r="A24" s="137"/>
      <c r="B24" s="137" t="s">
        <v>104</v>
      </c>
      <c r="C24" s="137"/>
      <c r="D24" s="151"/>
      <c r="E24" s="137"/>
      <c r="F24" s="137"/>
      <c r="G24" s="137"/>
      <c r="H24" s="137"/>
      <c r="I24" s="137"/>
      <c r="J24" s="137"/>
      <c r="K24" s="137"/>
      <c r="L24" s="152"/>
      <c r="M24" s="153"/>
      <c r="N24" s="137"/>
      <c r="O24" s="137"/>
      <c r="P24" s="137"/>
      <c r="Q24" s="154"/>
      <c r="R24" s="154"/>
      <c r="S24" s="154"/>
      <c r="T24" s="154"/>
    </row>
    <row r="25" spans="1:20">
      <c r="A25" s="175" t="s">
        <v>108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1:20" ht="15">
      <c r="A26" s="137"/>
      <c r="B26" s="137" t="s">
        <v>104</v>
      </c>
      <c r="C26" s="137"/>
      <c r="D26" s="151"/>
      <c r="E26" s="137"/>
      <c r="F26" s="137"/>
      <c r="G26" s="137"/>
      <c r="H26" s="137"/>
      <c r="I26" s="137"/>
      <c r="J26" s="137"/>
      <c r="K26" s="137"/>
      <c r="L26" s="152"/>
      <c r="M26" s="153"/>
      <c r="N26" s="137"/>
      <c r="O26" s="137"/>
      <c r="P26" s="137"/>
      <c r="Q26" s="154"/>
      <c r="R26" s="154"/>
      <c r="S26" s="154"/>
      <c r="T26" s="154"/>
    </row>
    <row r="27" spans="1:20">
      <c r="A27" s="175" t="s">
        <v>194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1:20" ht="15">
      <c r="A28" s="137"/>
      <c r="B28" s="137" t="s">
        <v>104</v>
      </c>
      <c r="C28" s="137"/>
      <c r="D28" s="151"/>
      <c r="E28" s="137"/>
      <c r="F28" s="137"/>
      <c r="G28" s="137"/>
      <c r="H28" s="137"/>
      <c r="I28" s="137"/>
      <c r="J28" s="137"/>
      <c r="K28" s="137"/>
      <c r="L28" s="152"/>
      <c r="M28" s="153"/>
      <c r="N28" s="137"/>
      <c r="O28" s="137"/>
      <c r="P28" s="137"/>
      <c r="Q28" s="154"/>
      <c r="R28" s="154"/>
      <c r="S28" s="154"/>
      <c r="T28" s="154"/>
    </row>
    <row r="29" spans="1:20">
      <c r="A29" s="175" t="s">
        <v>195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1:20" ht="39.950000000000003" customHeight="1">
      <c r="A30" s="155">
        <v>8</v>
      </c>
      <c r="B30" s="155" t="s">
        <v>196</v>
      </c>
      <c r="C30" s="155" t="s">
        <v>197</v>
      </c>
      <c r="D30" s="156" t="s">
        <v>198</v>
      </c>
      <c r="E30" s="155" t="s">
        <v>199</v>
      </c>
      <c r="F30" s="155" t="s">
        <v>200</v>
      </c>
      <c r="G30" s="155">
        <v>4580</v>
      </c>
      <c r="H30" s="155"/>
      <c r="I30" s="155"/>
      <c r="J30" s="155">
        <v>45</v>
      </c>
      <c r="K30" s="155">
        <v>2000</v>
      </c>
      <c r="L30" s="152">
        <v>12000</v>
      </c>
      <c r="M30" s="153">
        <v>114</v>
      </c>
      <c r="N30" s="137"/>
      <c r="O30" s="137"/>
      <c r="P30" s="137"/>
      <c r="Q30" s="157" t="s">
        <v>201</v>
      </c>
      <c r="R30" s="157" t="s">
        <v>202</v>
      </c>
      <c r="S30" s="157"/>
      <c r="T30" s="157"/>
    </row>
    <row r="31" spans="1:20">
      <c r="A31" s="175" t="s">
        <v>203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1:20" ht="15">
      <c r="A32" s="137"/>
      <c r="B32" s="137" t="s">
        <v>104</v>
      </c>
      <c r="C32" s="137"/>
      <c r="D32" s="151"/>
      <c r="E32" s="137"/>
      <c r="F32" s="137"/>
      <c r="G32" s="137"/>
      <c r="H32" s="137"/>
      <c r="I32" s="137"/>
      <c r="J32" s="137"/>
      <c r="K32" s="137"/>
      <c r="L32" s="152"/>
      <c r="M32" s="153"/>
      <c r="N32" s="137"/>
      <c r="O32" s="137"/>
      <c r="P32" s="137"/>
      <c r="Q32" s="154"/>
      <c r="R32" s="154"/>
      <c r="S32" s="154"/>
      <c r="T32" s="154"/>
    </row>
  </sheetData>
  <mergeCells count="31">
    <mergeCell ref="A5:T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A13:T13"/>
    <mergeCell ref="J6:J8"/>
    <mergeCell ref="K6:K8"/>
    <mergeCell ref="L6:L8"/>
    <mergeCell ref="M6:M8"/>
    <mergeCell ref="N6:N8"/>
    <mergeCell ref="O6:O8"/>
    <mergeCell ref="P6:P8"/>
    <mergeCell ref="Q6:R7"/>
    <mergeCell ref="S6:T7"/>
    <mergeCell ref="A9:T9"/>
    <mergeCell ref="A11:T11"/>
    <mergeCell ref="A27:T27"/>
    <mergeCell ref="A29:T29"/>
    <mergeCell ref="A31:T31"/>
    <mergeCell ref="A15:T15"/>
    <mergeCell ref="A17:T17"/>
    <mergeCell ref="A19:T19"/>
    <mergeCell ref="A21:T21"/>
    <mergeCell ref="A23:T23"/>
    <mergeCell ref="A25:T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zoomScaleNormal="100" workbookViewId="0">
      <selection activeCell="B8" sqref="B8:B9"/>
    </sheetView>
  </sheetViews>
  <sheetFormatPr defaultRowHeight="12.75"/>
  <cols>
    <col min="1" max="1" width="16.140625" customWidth="1"/>
    <col min="2" max="2" width="19" customWidth="1"/>
    <col min="3" max="3" width="23" customWidth="1"/>
  </cols>
  <sheetData>
    <row r="2" spans="1:3">
      <c r="C2" s="107" t="s">
        <v>21</v>
      </c>
    </row>
    <row r="3" spans="1:3">
      <c r="C3" s="158" t="s">
        <v>126</v>
      </c>
    </row>
    <row r="5" spans="1:3" ht="25.5" customHeight="1">
      <c r="A5" s="159" t="s">
        <v>127</v>
      </c>
      <c r="B5" s="159" t="s">
        <v>128</v>
      </c>
      <c r="C5" s="160" t="s">
        <v>129</v>
      </c>
    </row>
    <row r="6" spans="1:3" ht="30" customHeight="1">
      <c r="A6" s="129">
        <v>2021</v>
      </c>
      <c r="B6" s="128" t="s">
        <v>130</v>
      </c>
      <c r="C6" s="128" t="s">
        <v>130</v>
      </c>
    </row>
    <row r="7" spans="1:3" ht="30" customHeight="1">
      <c r="A7" s="129">
        <v>2020</v>
      </c>
      <c r="B7" s="128" t="s">
        <v>130</v>
      </c>
      <c r="C7" s="128" t="s">
        <v>130</v>
      </c>
    </row>
    <row r="8" spans="1:3" ht="30" customHeight="1">
      <c r="A8" s="129">
        <v>2019</v>
      </c>
      <c r="B8" s="128" t="s">
        <v>130</v>
      </c>
      <c r="C8" s="128" t="s">
        <v>130</v>
      </c>
    </row>
    <row r="9" spans="1:3" ht="30" customHeight="1">
      <c r="A9" s="129">
        <v>2018</v>
      </c>
      <c r="B9" s="128" t="s">
        <v>130</v>
      </c>
      <c r="C9" s="128" t="s">
        <v>130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budynki</vt:lpstr>
      <vt:lpstr>elektronika</vt:lpstr>
      <vt:lpstr>środki trwałe</vt:lpstr>
      <vt:lpstr>pojazdy</vt:lpstr>
      <vt:lpstr>szkodowość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stan13</cp:lastModifiedBy>
  <cp:lastPrinted>2016-07-14T06:49:27Z</cp:lastPrinted>
  <dcterms:created xsi:type="dcterms:W3CDTF">2003-03-13T10:23:20Z</dcterms:created>
  <dcterms:modified xsi:type="dcterms:W3CDTF">2021-05-27T12:26:01Z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